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112\Statistik\Gradtagszahlen\"/>
    </mc:Choice>
  </mc:AlternateContent>
  <bookViews>
    <workbookView xWindow="8265" yWindow="120" windowWidth="19065" windowHeight="11385"/>
  </bookViews>
  <sheets>
    <sheet name="Gradtagszahlen" sheetId="1" r:id="rId1"/>
  </sheets>
  <calcPr calcId="162913"/>
</workbook>
</file>

<file path=xl/calcChain.xml><?xml version="1.0" encoding="utf-8"?>
<calcChain xmlns="http://schemas.openxmlformats.org/spreadsheetml/2006/main">
  <c r="Q549" i="1" l="1"/>
  <c r="Q690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17" i="1"/>
  <c r="Q678" i="1"/>
  <c r="Q677" i="1"/>
  <c r="R54" i="1"/>
  <c r="R483" i="1" s="1"/>
  <c r="R53" i="1"/>
  <c r="R482" i="1" s="1"/>
  <c r="O407" i="1" l="1"/>
  <c r="M407" i="1"/>
  <c r="K407" i="1"/>
  <c r="I407" i="1"/>
  <c r="G407" i="1"/>
  <c r="E407" i="1"/>
  <c r="P406" i="1"/>
  <c r="N406" i="1"/>
  <c r="L406" i="1"/>
  <c r="J406" i="1"/>
  <c r="H406" i="1"/>
  <c r="F406" i="1"/>
  <c r="P405" i="1"/>
  <c r="N405" i="1"/>
  <c r="L405" i="1"/>
  <c r="J405" i="1"/>
  <c r="H405" i="1"/>
  <c r="F405" i="1"/>
  <c r="P404" i="1"/>
  <c r="N404" i="1"/>
  <c r="L404" i="1"/>
  <c r="J404" i="1"/>
  <c r="H404" i="1"/>
  <c r="F404" i="1"/>
  <c r="P403" i="1"/>
  <c r="N403" i="1"/>
  <c r="L403" i="1"/>
  <c r="J403" i="1"/>
  <c r="H403" i="1"/>
  <c r="F403" i="1"/>
  <c r="P402" i="1"/>
  <c r="N402" i="1"/>
  <c r="L402" i="1"/>
  <c r="J402" i="1"/>
  <c r="H402" i="1"/>
  <c r="F402" i="1"/>
  <c r="P401" i="1"/>
  <c r="N401" i="1"/>
  <c r="L401" i="1"/>
  <c r="J401" i="1"/>
  <c r="H401" i="1"/>
  <c r="F401" i="1"/>
  <c r="P400" i="1"/>
  <c r="N400" i="1"/>
  <c r="L400" i="1"/>
  <c r="J400" i="1"/>
  <c r="H400" i="1"/>
  <c r="F400" i="1"/>
  <c r="P399" i="1"/>
  <c r="N399" i="1"/>
  <c r="L399" i="1"/>
  <c r="J399" i="1"/>
  <c r="H399" i="1"/>
  <c r="F399" i="1"/>
  <c r="P398" i="1"/>
  <c r="N398" i="1"/>
  <c r="L398" i="1"/>
  <c r="J398" i="1"/>
  <c r="H398" i="1"/>
  <c r="F398" i="1"/>
  <c r="P397" i="1"/>
  <c r="N397" i="1"/>
  <c r="L397" i="1"/>
  <c r="J397" i="1"/>
  <c r="H397" i="1"/>
  <c r="F397" i="1"/>
  <c r="P396" i="1"/>
  <c r="N396" i="1"/>
  <c r="L396" i="1"/>
  <c r="J396" i="1"/>
  <c r="H396" i="1"/>
  <c r="F396" i="1"/>
  <c r="P395" i="1"/>
  <c r="N395" i="1"/>
  <c r="L395" i="1"/>
  <c r="J395" i="1"/>
  <c r="H395" i="1"/>
  <c r="F395" i="1"/>
  <c r="P394" i="1"/>
  <c r="N394" i="1"/>
  <c r="L394" i="1"/>
  <c r="J394" i="1"/>
  <c r="H394" i="1"/>
  <c r="F394" i="1"/>
  <c r="P393" i="1"/>
  <c r="N393" i="1"/>
  <c r="L393" i="1"/>
  <c r="J393" i="1"/>
  <c r="H393" i="1"/>
  <c r="F393" i="1"/>
  <c r="P392" i="1"/>
  <c r="N392" i="1"/>
  <c r="L392" i="1"/>
  <c r="J392" i="1"/>
  <c r="H392" i="1"/>
  <c r="F392" i="1"/>
  <c r="P391" i="1"/>
  <c r="N391" i="1"/>
  <c r="L391" i="1"/>
  <c r="J391" i="1"/>
  <c r="H391" i="1"/>
  <c r="F391" i="1"/>
  <c r="P390" i="1"/>
  <c r="N390" i="1"/>
  <c r="L390" i="1"/>
  <c r="J390" i="1"/>
  <c r="H390" i="1"/>
  <c r="F390" i="1"/>
  <c r="P389" i="1"/>
  <c r="N389" i="1"/>
  <c r="L389" i="1"/>
  <c r="J389" i="1"/>
  <c r="H389" i="1"/>
  <c r="F389" i="1"/>
  <c r="P388" i="1"/>
  <c r="N388" i="1"/>
  <c r="L388" i="1"/>
  <c r="J388" i="1"/>
  <c r="H388" i="1"/>
  <c r="F388" i="1"/>
  <c r="P387" i="1"/>
  <c r="N387" i="1"/>
  <c r="L387" i="1"/>
  <c r="J387" i="1"/>
  <c r="H387" i="1"/>
  <c r="F387" i="1"/>
  <c r="P386" i="1"/>
  <c r="N386" i="1"/>
  <c r="L386" i="1"/>
  <c r="J386" i="1"/>
  <c r="H386" i="1"/>
  <c r="F386" i="1"/>
  <c r="P385" i="1"/>
  <c r="N385" i="1"/>
  <c r="L385" i="1"/>
  <c r="J385" i="1"/>
  <c r="H385" i="1"/>
  <c r="F385" i="1"/>
  <c r="P384" i="1"/>
  <c r="N384" i="1"/>
  <c r="L384" i="1"/>
  <c r="J384" i="1"/>
  <c r="H384" i="1"/>
  <c r="F384" i="1"/>
  <c r="P383" i="1"/>
  <c r="N383" i="1"/>
  <c r="L383" i="1"/>
  <c r="J383" i="1"/>
  <c r="H383" i="1"/>
  <c r="F383" i="1"/>
  <c r="P382" i="1"/>
  <c r="N382" i="1"/>
  <c r="L382" i="1"/>
  <c r="J382" i="1"/>
  <c r="H382" i="1"/>
  <c r="F382" i="1"/>
  <c r="P381" i="1"/>
  <c r="N381" i="1"/>
  <c r="L381" i="1"/>
  <c r="J381" i="1"/>
  <c r="H381" i="1"/>
  <c r="F381" i="1"/>
  <c r="P380" i="1"/>
  <c r="N380" i="1"/>
  <c r="L380" i="1"/>
  <c r="J380" i="1"/>
  <c r="H380" i="1"/>
  <c r="F380" i="1"/>
  <c r="P379" i="1"/>
  <c r="N379" i="1"/>
  <c r="L379" i="1"/>
  <c r="J379" i="1"/>
  <c r="H379" i="1"/>
  <c r="F379" i="1"/>
  <c r="P378" i="1"/>
  <c r="N378" i="1"/>
  <c r="L378" i="1"/>
  <c r="J378" i="1"/>
  <c r="H378" i="1"/>
  <c r="F378" i="1"/>
  <c r="P377" i="1"/>
  <c r="N377" i="1"/>
  <c r="L377" i="1"/>
  <c r="J377" i="1"/>
  <c r="H377" i="1"/>
  <c r="F377" i="1"/>
  <c r="P376" i="1"/>
  <c r="P407" i="1" s="1"/>
  <c r="N376" i="1"/>
  <c r="L376" i="1"/>
  <c r="J376" i="1"/>
  <c r="H376" i="1"/>
  <c r="F376" i="1"/>
  <c r="O375" i="1"/>
  <c r="M375" i="1"/>
  <c r="K375" i="1"/>
  <c r="I375" i="1"/>
  <c r="G375" i="1"/>
  <c r="E375" i="1"/>
  <c r="P373" i="1"/>
  <c r="N373" i="1"/>
  <c r="L373" i="1"/>
  <c r="J373" i="1"/>
  <c r="H373" i="1"/>
  <c r="F373" i="1"/>
  <c r="P372" i="1"/>
  <c r="N372" i="1"/>
  <c r="L372" i="1"/>
  <c r="J372" i="1"/>
  <c r="H372" i="1"/>
  <c r="F372" i="1"/>
  <c r="P371" i="1"/>
  <c r="N371" i="1"/>
  <c r="L371" i="1"/>
  <c r="J371" i="1"/>
  <c r="H371" i="1"/>
  <c r="F371" i="1"/>
  <c r="P370" i="1"/>
  <c r="N370" i="1"/>
  <c r="L370" i="1"/>
  <c r="J370" i="1"/>
  <c r="H370" i="1"/>
  <c r="F370" i="1"/>
  <c r="P369" i="1"/>
  <c r="N369" i="1"/>
  <c r="L369" i="1"/>
  <c r="J369" i="1"/>
  <c r="H369" i="1"/>
  <c r="F369" i="1"/>
  <c r="P368" i="1"/>
  <c r="N368" i="1"/>
  <c r="L368" i="1"/>
  <c r="J368" i="1"/>
  <c r="H368" i="1"/>
  <c r="F368" i="1"/>
  <c r="P367" i="1"/>
  <c r="N367" i="1"/>
  <c r="L367" i="1"/>
  <c r="J367" i="1"/>
  <c r="H367" i="1"/>
  <c r="F367" i="1"/>
  <c r="P366" i="1"/>
  <c r="N366" i="1"/>
  <c r="L366" i="1"/>
  <c r="J366" i="1"/>
  <c r="H366" i="1"/>
  <c r="F366" i="1"/>
  <c r="P365" i="1"/>
  <c r="N365" i="1"/>
  <c r="L365" i="1"/>
  <c r="J365" i="1"/>
  <c r="H365" i="1"/>
  <c r="F365" i="1"/>
  <c r="P364" i="1"/>
  <c r="N364" i="1"/>
  <c r="L364" i="1"/>
  <c r="J364" i="1"/>
  <c r="H364" i="1"/>
  <c r="F364" i="1"/>
  <c r="P363" i="1"/>
  <c r="N363" i="1"/>
  <c r="L363" i="1"/>
  <c r="J363" i="1"/>
  <c r="H363" i="1"/>
  <c r="F363" i="1"/>
  <c r="P362" i="1"/>
  <c r="N362" i="1"/>
  <c r="L362" i="1"/>
  <c r="J362" i="1"/>
  <c r="H362" i="1"/>
  <c r="F362" i="1"/>
  <c r="P361" i="1"/>
  <c r="N361" i="1"/>
  <c r="L361" i="1"/>
  <c r="J361" i="1"/>
  <c r="H361" i="1"/>
  <c r="F361" i="1"/>
  <c r="P360" i="1"/>
  <c r="N360" i="1"/>
  <c r="L360" i="1"/>
  <c r="J360" i="1"/>
  <c r="H360" i="1"/>
  <c r="F360" i="1"/>
  <c r="P359" i="1"/>
  <c r="N359" i="1"/>
  <c r="L359" i="1"/>
  <c r="J359" i="1"/>
  <c r="H359" i="1"/>
  <c r="F359" i="1"/>
  <c r="P358" i="1"/>
  <c r="N358" i="1"/>
  <c r="L358" i="1"/>
  <c r="J358" i="1"/>
  <c r="H358" i="1"/>
  <c r="F358" i="1"/>
  <c r="P357" i="1"/>
  <c r="N357" i="1"/>
  <c r="L357" i="1"/>
  <c r="J357" i="1"/>
  <c r="H357" i="1"/>
  <c r="F357" i="1"/>
  <c r="P356" i="1"/>
  <c r="N356" i="1"/>
  <c r="L356" i="1"/>
  <c r="J356" i="1"/>
  <c r="H356" i="1"/>
  <c r="F356" i="1"/>
  <c r="P355" i="1"/>
  <c r="N355" i="1"/>
  <c r="L355" i="1"/>
  <c r="J355" i="1"/>
  <c r="H355" i="1"/>
  <c r="F355" i="1"/>
  <c r="P354" i="1"/>
  <c r="N354" i="1"/>
  <c r="L354" i="1"/>
  <c r="J354" i="1"/>
  <c r="H354" i="1"/>
  <c r="F354" i="1"/>
  <c r="P353" i="1"/>
  <c r="N353" i="1"/>
  <c r="L353" i="1"/>
  <c r="J353" i="1"/>
  <c r="H353" i="1"/>
  <c r="F353" i="1"/>
  <c r="P352" i="1"/>
  <c r="N352" i="1"/>
  <c r="L352" i="1"/>
  <c r="J352" i="1"/>
  <c r="H352" i="1"/>
  <c r="F352" i="1"/>
  <c r="P351" i="1"/>
  <c r="N351" i="1"/>
  <c r="L351" i="1"/>
  <c r="J351" i="1"/>
  <c r="H351" i="1"/>
  <c r="F351" i="1"/>
  <c r="P350" i="1"/>
  <c r="N350" i="1"/>
  <c r="L350" i="1"/>
  <c r="J350" i="1"/>
  <c r="H350" i="1"/>
  <c r="F350" i="1"/>
  <c r="P349" i="1"/>
  <c r="N349" i="1"/>
  <c r="L349" i="1"/>
  <c r="J349" i="1"/>
  <c r="H349" i="1"/>
  <c r="F349" i="1"/>
  <c r="P348" i="1"/>
  <c r="N348" i="1"/>
  <c r="L348" i="1"/>
  <c r="J348" i="1"/>
  <c r="H348" i="1"/>
  <c r="F348" i="1"/>
  <c r="P347" i="1"/>
  <c r="N347" i="1"/>
  <c r="L347" i="1"/>
  <c r="J347" i="1"/>
  <c r="H347" i="1"/>
  <c r="F347" i="1"/>
  <c r="P346" i="1"/>
  <c r="N346" i="1"/>
  <c r="L346" i="1"/>
  <c r="J346" i="1"/>
  <c r="H346" i="1"/>
  <c r="F346" i="1"/>
  <c r="P345" i="1"/>
  <c r="N345" i="1"/>
  <c r="L345" i="1"/>
  <c r="J345" i="1"/>
  <c r="H345" i="1"/>
  <c r="F345" i="1"/>
  <c r="P344" i="1"/>
  <c r="N344" i="1"/>
  <c r="L344" i="1"/>
  <c r="J344" i="1"/>
  <c r="H344" i="1"/>
  <c r="F344" i="1"/>
  <c r="O343" i="1"/>
  <c r="M343" i="1"/>
  <c r="K343" i="1"/>
  <c r="I343" i="1"/>
  <c r="G343" i="1"/>
  <c r="E343" i="1"/>
  <c r="P342" i="1"/>
  <c r="N342" i="1"/>
  <c r="L342" i="1"/>
  <c r="J342" i="1"/>
  <c r="H342" i="1"/>
  <c r="F342" i="1"/>
  <c r="P341" i="1"/>
  <c r="N341" i="1"/>
  <c r="L341" i="1"/>
  <c r="J341" i="1"/>
  <c r="H341" i="1"/>
  <c r="F341" i="1"/>
  <c r="P340" i="1"/>
  <c r="N340" i="1"/>
  <c r="L340" i="1"/>
  <c r="J340" i="1"/>
  <c r="H340" i="1"/>
  <c r="F340" i="1"/>
  <c r="P339" i="1"/>
  <c r="N339" i="1"/>
  <c r="L339" i="1"/>
  <c r="J339" i="1"/>
  <c r="H339" i="1"/>
  <c r="F339" i="1"/>
  <c r="P338" i="1"/>
  <c r="N338" i="1"/>
  <c r="L338" i="1"/>
  <c r="J338" i="1"/>
  <c r="H338" i="1"/>
  <c r="F338" i="1"/>
  <c r="P337" i="1"/>
  <c r="N337" i="1"/>
  <c r="L337" i="1"/>
  <c r="J337" i="1"/>
  <c r="H337" i="1"/>
  <c r="F337" i="1"/>
  <c r="P336" i="1"/>
  <c r="N336" i="1"/>
  <c r="L336" i="1"/>
  <c r="J336" i="1"/>
  <c r="H336" i="1"/>
  <c r="F336" i="1"/>
  <c r="P335" i="1"/>
  <c r="N335" i="1"/>
  <c r="L335" i="1"/>
  <c r="J335" i="1"/>
  <c r="H335" i="1"/>
  <c r="F335" i="1"/>
  <c r="P334" i="1"/>
  <c r="N334" i="1"/>
  <c r="L334" i="1"/>
  <c r="J334" i="1"/>
  <c r="H334" i="1"/>
  <c r="F334" i="1"/>
  <c r="P333" i="1"/>
  <c r="N333" i="1"/>
  <c r="L333" i="1"/>
  <c r="J333" i="1"/>
  <c r="H333" i="1"/>
  <c r="F333" i="1"/>
  <c r="P332" i="1"/>
  <c r="N332" i="1"/>
  <c r="L332" i="1"/>
  <c r="J332" i="1"/>
  <c r="H332" i="1"/>
  <c r="F332" i="1"/>
  <c r="P331" i="1"/>
  <c r="N331" i="1"/>
  <c r="L331" i="1"/>
  <c r="J331" i="1"/>
  <c r="H331" i="1"/>
  <c r="F331" i="1"/>
  <c r="P330" i="1"/>
  <c r="N330" i="1"/>
  <c r="L330" i="1"/>
  <c r="J330" i="1"/>
  <c r="H330" i="1"/>
  <c r="F330" i="1"/>
  <c r="P329" i="1"/>
  <c r="N329" i="1"/>
  <c r="L329" i="1"/>
  <c r="J329" i="1"/>
  <c r="H329" i="1"/>
  <c r="F329" i="1"/>
  <c r="P328" i="1"/>
  <c r="N328" i="1"/>
  <c r="L328" i="1"/>
  <c r="J328" i="1"/>
  <c r="H328" i="1"/>
  <c r="F328" i="1"/>
  <c r="P327" i="1"/>
  <c r="N327" i="1"/>
  <c r="L327" i="1"/>
  <c r="J327" i="1"/>
  <c r="H327" i="1"/>
  <c r="F327" i="1"/>
  <c r="P326" i="1"/>
  <c r="N326" i="1"/>
  <c r="L326" i="1"/>
  <c r="J326" i="1"/>
  <c r="H326" i="1"/>
  <c r="F326" i="1"/>
  <c r="P325" i="1"/>
  <c r="N325" i="1"/>
  <c r="L325" i="1"/>
  <c r="J325" i="1"/>
  <c r="H325" i="1"/>
  <c r="F325" i="1"/>
  <c r="P324" i="1"/>
  <c r="N324" i="1"/>
  <c r="L324" i="1"/>
  <c r="J324" i="1"/>
  <c r="H324" i="1"/>
  <c r="F324" i="1"/>
  <c r="P323" i="1"/>
  <c r="N323" i="1"/>
  <c r="L323" i="1"/>
  <c r="J323" i="1"/>
  <c r="H323" i="1"/>
  <c r="F323" i="1"/>
  <c r="P322" i="1"/>
  <c r="N322" i="1"/>
  <c r="L322" i="1"/>
  <c r="J322" i="1"/>
  <c r="H322" i="1"/>
  <c r="F322" i="1"/>
  <c r="P321" i="1"/>
  <c r="N321" i="1"/>
  <c r="L321" i="1"/>
  <c r="J321" i="1"/>
  <c r="H321" i="1"/>
  <c r="F321" i="1"/>
  <c r="P320" i="1"/>
  <c r="N320" i="1"/>
  <c r="L320" i="1"/>
  <c r="J320" i="1"/>
  <c r="H320" i="1"/>
  <c r="F320" i="1"/>
  <c r="P319" i="1"/>
  <c r="N319" i="1"/>
  <c r="L319" i="1"/>
  <c r="J319" i="1"/>
  <c r="H319" i="1"/>
  <c r="F319" i="1"/>
  <c r="P318" i="1"/>
  <c r="N318" i="1"/>
  <c r="L318" i="1"/>
  <c r="J318" i="1"/>
  <c r="H318" i="1"/>
  <c r="F318" i="1"/>
  <c r="P317" i="1"/>
  <c r="N317" i="1"/>
  <c r="L317" i="1"/>
  <c r="J317" i="1"/>
  <c r="H317" i="1"/>
  <c r="F317" i="1"/>
  <c r="P316" i="1"/>
  <c r="N316" i="1"/>
  <c r="L316" i="1"/>
  <c r="J316" i="1"/>
  <c r="H316" i="1"/>
  <c r="F316" i="1"/>
  <c r="P315" i="1"/>
  <c r="N315" i="1"/>
  <c r="L315" i="1"/>
  <c r="J315" i="1"/>
  <c r="H315" i="1"/>
  <c r="F315" i="1"/>
  <c r="P314" i="1"/>
  <c r="N314" i="1"/>
  <c r="L314" i="1"/>
  <c r="J314" i="1"/>
  <c r="H314" i="1"/>
  <c r="F314" i="1"/>
  <c r="P313" i="1"/>
  <c r="N313" i="1"/>
  <c r="L313" i="1"/>
  <c r="J313" i="1"/>
  <c r="H313" i="1"/>
  <c r="F313" i="1"/>
  <c r="P312" i="1"/>
  <c r="N312" i="1"/>
  <c r="L312" i="1"/>
  <c r="J312" i="1"/>
  <c r="H312" i="1"/>
  <c r="F312" i="1"/>
  <c r="O311" i="1"/>
  <c r="M311" i="1"/>
  <c r="K311" i="1"/>
  <c r="I311" i="1"/>
  <c r="G311" i="1"/>
  <c r="E311" i="1"/>
  <c r="P309" i="1"/>
  <c r="N309" i="1"/>
  <c r="L309" i="1"/>
  <c r="J309" i="1"/>
  <c r="H309" i="1"/>
  <c r="F309" i="1"/>
  <c r="P308" i="1"/>
  <c r="N308" i="1"/>
  <c r="L308" i="1"/>
  <c r="J308" i="1"/>
  <c r="H308" i="1"/>
  <c r="F308" i="1"/>
  <c r="P307" i="1"/>
  <c r="N307" i="1"/>
  <c r="L307" i="1"/>
  <c r="J307" i="1"/>
  <c r="H307" i="1"/>
  <c r="F307" i="1"/>
  <c r="P306" i="1"/>
  <c r="N306" i="1"/>
  <c r="L306" i="1"/>
  <c r="J306" i="1"/>
  <c r="H306" i="1"/>
  <c r="F306" i="1"/>
  <c r="P305" i="1"/>
  <c r="N305" i="1"/>
  <c r="L305" i="1"/>
  <c r="J305" i="1"/>
  <c r="H305" i="1"/>
  <c r="F305" i="1"/>
  <c r="P304" i="1"/>
  <c r="N304" i="1"/>
  <c r="L304" i="1"/>
  <c r="J304" i="1"/>
  <c r="H304" i="1"/>
  <c r="F304" i="1"/>
  <c r="P303" i="1"/>
  <c r="N303" i="1"/>
  <c r="L303" i="1"/>
  <c r="J303" i="1"/>
  <c r="H303" i="1"/>
  <c r="F303" i="1"/>
  <c r="P302" i="1"/>
  <c r="N302" i="1"/>
  <c r="L302" i="1"/>
  <c r="J302" i="1"/>
  <c r="H302" i="1"/>
  <c r="F302" i="1"/>
  <c r="P301" i="1"/>
  <c r="N301" i="1"/>
  <c r="L301" i="1"/>
  <c r="J301" i="1"/>
  <c r="H301" i="1"/>
  <c r="F301" i="1"/>
  <c r="P300" i="1"/>
  <c r="N300" i="1"/>
  <c r="L300" i="1"/>
  <c r="J300" i="1"/>
  <c r="H300" i="1"/>
  <c r="F300" i="1"/>
  <c r="P299" i="1"/>
  <c r="N299" i="1"/>
  <c r="L299" i="1"/>
  <c r="J299" i="1"/>
  <c r="H299" i="1"/>
  <c r="F299" i="1"/>
  <c r="P298" i="1"/>
  <c r="N298" i="1"/>
  <c r="L298" i="1"/>
  <c r="J298" i="1"/>
  <c r="H298" i="1"/>
  <c r="F298" i="1"/>
  <c r="P297" i="1"/>
  <c r="N297" i="1"/>
  <c r="L297" i="1"/>
  <c r="J297" i="1"/>
  <c r="H297" i="1"/>
  <c r="F297" i="1"/>
  <c r="P296" i="1"/>
  <c r="N296" i="1"/>
  <c r="L296" i="1"/>
  <c r="J296" i="1"/>
  <c r="H296" i="1"/>
  <c r="F296" i="1"/>
  <c r="P295" i="1"/>
  <c r="N295" i="1"/>
  <c r="L295" i="1"/>
  <c r="J295" i="1"/>
  <c r="H295" i="1"/>
  <c r="F295" i="1"/>
  <c r="P294" i="1"/>
  <c r="N294" i="1"/>
  <c r="L294" i="1"/>
  <c r="J294" i="1"/>
  <c r="H294" i="1"/>
  <c r="F294" i="1"/>
  <c r="P293" i="1"/>
  <c r="N293" i="1"/>
  <c r="L293" i="1"/>
  <c r="J293" i="1"/>
  <c r="H293" i="1"/>
  <c r="F293" i="1"/>
  <c r="P292" i="1"/>
  <c r="N292" i="1"/>
  <c r="L292" i="1"/>
  <c r="J292" i="1"/>
  <c r="H292" i="1"/>
  <c r="F292" i="1"/>
  <c r="P291" i="1"/>
  <c r="N291" i="1"/>
  <c r="L291" i="1"/>
  <c r="J291" i="1"/>
  <c r="H291" i="1"/>
  <c r="F291" i="1"/>
  <c r="P290" i="1"/>
  <c r="N290" i="1"/>
  <c r="L290" i="1"/>
  <c r="J290" i="1"/>
  <c r="H290" i="1"/>
  <c r="F290" i="1"/>
  <c r="P289" i="1"/>
  <c r="N289" i="1"/>
  <c r="L289" i="1"/>
  <c r="J289" i="1"/>
  <c r="H289" i="1"/>
  <c r="F289" i="1"/>
  <c r="P288" i="1"/>
  <c r="N288" i="1"/>
  <c r="L288" i="1"/>
  <c r="J288" i="1"/>
  <c r="H288" i="1"/>
  <c r="F288" i="1"/>
  <c r="P287" i="1"/>
  <c r="N287" i="1"/>
  <c r="L287" i="1"/>
  <c r="J287" i="1"/>
  <c r="H287" i="1"/>
  <c r="F287" i="1"/>
  <c r="P286" i="1"/>
  <c r="N286" i="1"/>
  <c r="L286" i="1"/>
  <c r="J286" i="1"/>
  <c r="H286" i="1"/>
  <c r="F286" i="1"/>
  <c r="P285" i="1"/>
  <c r="N285" i="1"/>
  <c r="L285" i="1"/>
  <c r="J285" i="1"/>
  <c r="H285" i="1"/>
  <c r="F285" i="1"/>
  <c r="P284" i="1"/>
  <c r="N284" i="1"/>
  <c r="L284" i="1"/>
  <c r="J284" i="1"/>
  <c r="H284" i="1"/>
  <c r="F284" i="1"/>
  <c r="P283" i="1"/>
  <c r="N283" i="1"/>
  <c r="L283" i="1"/>
  <c r="J283" i="1"/>
  <c r="H283" i="1"/>
  <c r="F283" i="1"/>
  <c r="P282" i="1"/>
  <c r="N282" i="1"/>
  <c r="L282" i="1"/>
  <c r="J282" i="1"/>
  <c r="H282" i="1"/>
  <c r="F282" i="1"/>
  <c r="P281" i="1"/>
  <c r="N281" i="1"/>
  <c r="L281" i="1"/>
  <c r="J281" i="1"/>
  <c r="H281" i="1"/>
  <c r="F281" i="1"/>
  <c r="P280" i="1"/>
  <c r="N280" i="1"/>
  <c r="L280" i="1"/>
  <c r="J280" i="1"/>
  <c r="H280" i="1"/>
  <c r="F280" i="1"/>
  <c r="O279" i="1"/>
  <c r="M279" i="1"/>
  <c r="K279" i="1"/>
  <c r="I279" i="1"/>
  <c r="G279" i="1"/>
  <c r="E279" i="1"/>
  <c r="P278" i="1"/>
  <c r="N278" i="1"/>
  <c r="L278" i="1"/>
  <c r="J278" i="1"/>
  <c r="H278" i="1"/>
  <c r="F278" i="1"/>
  <c r="P277" i="1"/>
  <c r="N277" i="1"/>
  <c r="L277" i="1"/>
  <c r="J277" i="1"/>
  <c r="H277" i="1"/>
  <c r="F277" i="1"/>
  <c r="P276" i="1"/>
  <c r="N276" i="1"/>
  <c r="L276" i="1"/>
  <c r="J276" i="1"/>
  <c r="H276" i="1"/>
  <c r="F276" i="1"/>
  <c r="P275" i="1"/>
  <c r="N275" i="1"/>
  <c r="L275" i="1"/>
  <c r="J275" i="1"/>
  <c r="H275" i="1"/>
  <c r="F275" i="1"/>
  <c r="P274" i="1"/>
  <c r="N274" i="1"/>
  <c r="L274" i="1"/>
  <c r="J274" i="1"/>
  <c r="H274" i="1"/>
  <c r="F274" i="1"/>
  <c r="P273" i="1"/>
  <c r="N273" i="1"/>
  <c r="L273" i="1"/>
  <c r="J273" i="1"/>
  <c r="H273" i="1"/>
  <c r="F273" i="1"/>
  <c r="P272" i="1"/>
  <c r="N272" i="1"/>
  <c r="L272" i="1"/>
  <c r="J272" i="1"/>
  <c r="H272" i="1"/>
  <c r="F272" i="1"/>
  <c r="P271" i="1"/>
  <c r="N271" i="1"/>
  <c r="L271" i="1"/>
  <c r="J271" i="1"/>
  <c r="H271" i="1"/>
  <c r="F271" i="1"/>
  <c r="P270" i="1"/>
  <c r="N270" i="1"/>
  <c r="L270" i="1"/>
  <c r="J270" i="1"/>
  <c r="H270" i="1"/>
  <c r="F270" i="1"/>
  <c r="P269" i="1"/>
  <c r="N269" i="1"/>
  <c r="L269" i="1"/>
  <c r="J269" i="1"/>
  <c r="H269" i="1"/>
  <c r="F269" i="1"/>
  <c r="P268" i="1"/>
  <c r="N268" i="1"/>
  <c r="L268" i="1"/>
  <c r="J268" i="1"/>
  <c r="H268" i="1"/>
  <c r="F268" i="1"/>
  <c r="P267" i="1"/>
  <c r="N267" i="1"/>
  <c r="L267" i="1"/>
  <c r="J267" i="1"/>
  <c r="H267" i="1"/>
  <c r="F267" i="1"/>
  <c r="P266" i="1"/>
  <c r="N266" i="1"/>
  <c r="L266" i="1"/>
  <c r="J266" i="1"/>
  <c r="H266" i="1"/>
  <c r="F266" i="1"/>
  <c r="P265" i="1"/>
  <c r="N265" i="1"/>
  <c r="L265" i="1"/>
  <c r="J265" i="1"/>
  <c r="H265" i="1"/>
  <c r="F265" i="1"/>
  <c r="P264" i="1"/>
  <c r="N264" i="1"/>
  <c r="L264" i="1"/>
  <c r="J264" i="1"/>
  <c r="H264" i="1"/>
  <c r="F264" i="1"/>
  <c r="P263" i="1"/>
  <c r="N263" i="1"/>
  <c r="L263" i="1"/>
  <c r="J263" i="1"/>
  <c r="H263" i="1"/>
  <c r="F263" i="1"/>
  <c r="P262" i="1"/>
  <c r="N262" i="1"/>
  <c r="L262" i="1"/>
  <c r="J262" i="1"/>
  <c r="H262" i="1"/>
  <c r="F262" i="1"/>
  <c r="P261" i="1"/>
  <c r="N261" i="1"/>
  <c r="L261" i="1"/>
  <c r="J261" i="1"/>
  <c r="H261" i="1"/>
  <c r="F261" i="1"/>
  <c r="P260" i="1"/>
  <c r="N260" i="1"/>
  <c r="L260" i="1"/>
  <c r="J260" i="1"/>
  <c r="H260" i="1"/>
  <c r="F260" i="1"/>
  <c r="P259" i="1"/>
  <c r="N259" i="1"/>
  <c r="L259" i="1"/>
  <c r="J259" i="1"/>
  <c r="H259" i="1"/>
  <c r="F259" i="1"/>
  <c r="P258" i="1"/>
  <c r="N258" i="1"/>
  <c r="L258" i="1"/>
  <c r="J258" i="1"/>
  <c r="H258" i="1"/>
  <c r="F258" i="1"/>
  <c r="P257" i="1"/>
  <c r="N257" i="1"/>
  <c r="L257" i="1"/>
  <c r="J257" i="1"/>
  <c r="H257" i="1"/>
  <c r="F257" i="1"/>
  <c r="P256" i="1"/>
  <c r="N256" i="1"/>
  <c r="L256" i="1"/>
  <c r="J256" i="1"/>
  <c r="H256" i="1"/>
  <c r="F256" i="1"/>
  <c r="P255" i="1"/>
  <c r="N255" i="1"/>
  <c r="L255" i="1"/>
  <c r="J255" i="1"/>
  <c r="H255" i="1"/>
  <c r="F255" i="1"/>
  <c r="P254" i="1"/>
  <c r="N254" i="1"/>
  <c r="L254" i="1"/>
  <c r="J254" i="1"/>
  <c r="H254" i="1"/>
  <c r="F254" i="1"/>
  <c r="P253" i="1"/>
  <c r="N253" i="1"/>
  <c r="L253" i="1"/>
  <c r="J253" i="1"/>
  <c r="H253" i="1"/>
  <c r="F253" i="1"/>
  <c r="P252" i="1"/>
  <c r="N252" i="1"/>
  <c r="L252" i="1"/>
  <c r="J252" i="1"/>
  <c r="H252" i="1"/>
  <c r="F252" i="1"/>
  <c r="P251" i="1"/>
  <c r="N251" i="1"/>
  <c r="L251" i="1"/>
  <c r="J251" i="1"/>
  <c r="H251" i="1"/>
  <c r="F251" i="1"/>
  <c r="P250" i="1"/>
  <c r="N250" i="1"/>
  <c r="L250" i="1"/>
  <c r="J250" i="1"/>
  <c r="H250" i="1"/>
  <c r="F250" i="1"/>
  <c r="P249" i="1"/>
  <c r="N249" i="1"/>
  <c r="L249" i="1"/>
  <c r="J249" i="1"/>
  <c r="H249" i="1"/>
  <c r="F249" i="1"/>
  <c r="P248" i="1"/>
  <c r="N248" i="1"/>
  <c r="L248" i="1"/>
  <c r="J248" i="1"/>
  <c r="H248" i="1"/>
  <c r="F248" i="1"/>
  <c r="O247" i="1"/>
  <c r="M247" i="1"/>
  <c r="K247" i="1"/>
  <c r="I247" i="1"/>
  <c r="G247" i="1"/>
  <c r="E247" i="1"/>
  <c r="P246" i="1"/>
  <c r="N246" i="1"/>
  <c r="L246" i="1"/>
  <c r="J246" i="1"/>
  <c r="H246" i="1"/>
  <c r="F246" i="1"/>
  <c r="P245" i="1"/>
  <c r="N245" i="1"/>
  <c r="L245" i="1"/>
  <c r="J245" i="1"/>
  <c r="H245" i="1"/>
  <c r="F245" i="1"/>
  <c r="P244" i="1"/>
  <c r="N244" i="1"/>
  <c r="L244" i="1"/>
  <c r="J244" i="1"/>
  <c r="H244" i="1"/>
  <c r="F244" i="1"/>
  <c r="P243" i="1"/>
  <c r="N243" i="1"/>
  <c r="L243" i="1"/>
  <c r="J243" i="1"/>
  <c r="H243" i="1"/>
  <c r="F243" i="1"/>
  <c r="P242" i="1"/>
  <c r="N242" i="1"/>
  <c r="L242" i="1"/>
  <c r="J242" i="1"/>
  <c r="H242" i="1"/>
  <c r="F242" i="1"/>
  <c r="P241" i="1"/>
  <c r="N241" i="1"/>
  <c r="L241" i="1"/>
  <c r="J241" i="1"/>
  <c r="H241" i="1"/>
  <c r="F241" i="1"/>
  <c r="P240" i="1"/>
  <c r="N240" i="1"/>
  <c r="L240" i="1"/>
  <c r="J240" i="1"/>
  <c r="H240" i="1"/>
  <c r="F240" i="1"/>
  <c r="P239" i="1"/>
  <c r="N239" i="1"/>
  <c r="L239" i="1"/>
  <c r="J239" i="1"/>
  <c r="H239" i="1"/>
  <c r="F239" i="1"/>
  <c r="P238" i="1"/>
  <c r="N238" i="1"/>
  <c r="L238" i="1"/>
  <c r="J238" i="1"/>
  <c r="H238" i="1"/>
  <c r="F238" i="1"/>
  <c r="P237" i="1"/>
  <c r="N237" i="1"/>
  <c r="L237" i="1"/>
  <c r="J237" i="1"/>
  <c r="H237" i="1"/>
  <c r="F237" i="1"/>
  <c r="P236" i="1"/>
  <c r="N236" i="1"/>
  <c r="L236" i="1"/>
  <c r="J236" i="1"/>
  <c r="H236" i="1"/>
  <c r="F236" i="1"/>
  <c r="P235" i="1"/>
  <c r="N235" i="1"/>
  <c r="L235" i="1"/>
  <c r="J235" i="1"/>
  <c r="H235" i="1"/>
  <c r="F235" i="1"/>
  <c r="P234" i="1"/>
  <c r="N234" i="1"/>
  <c r="L234" i="1"/>
  <c r="J234" i="1"/>
  <c r="H234" i="1"/>
  <c r="F234" i="1"/>
  <c r="P233" i="1"/>
  <c r="N233" i="1"/>
  <c r="L233" i="1"/>
  <c r="J233" i="1"/>
  <c r="H233" i="1"/>
  <c r="F233" i="1"/>
  <c r="P232" i="1"/>
  <c r="N232" i="1"/>
  <c r="L232" i="1"/>
  <c r="J232" i="1"/>
  <c r="H232" i="1"/>
  <c r="F232" i="1"/>
  <c r="P231" i="1"/>
  <c r="N231" i="1"/>
  <c r="L231" i="1"/>
  <c r="J231" i="1"/>
  <c r="H231" i="1"/>
  <c r="F231" i="1"/>
  <c r="P230" i="1"/>
  <c r="N230" i="1"/>
  <c r="L230" i="1"/>
  <c r="J230" i="1"/>
  <c r="H230" i="1"/>
  <c r="F230" i="1"/>
  <c r="P229" i="1"/>
  <c r="N229" i="1"/>
  <c r="L229" i="1"/>
  <c r="J229" i="1"/>
  <c r="H229" i="1"/>
  <c r="F229" i="1"/>
  <c r="P228" i="1"/>
  <c r="N228" i="1"/>
  <c r="L228" i="1"/>
  <c r="J228" i="1"/>
  <c r="H228" i="1"/>
  <c r="F228" i="1"/>
  <c r="P227" i="1"/>
  <c r="N227" i="1"/>
  <c r="L227" i="1"/>
  <c r="J227" i="1"/>
  <c r="H227" i="1"/>
  <c r="F227" i="1"/>
  <c r="P226" i="1"/>
  <c r="N226" i="1"/>
  <c r="L226" i="1"/>
  <c r="J226" i="1"/>
  <c r="H226" i="1"/>
  <c r="F226" i="1"/>
  <c r="P225" i="1"/>
  <c r="N225" i="1"/>
  <c r="L225" i="1"/>
  <c r="J225" i="1"/>
  <c r="H225" i="1"/>
  <c r="F225" i="1"/>
  <c r="P224" i="1"/>
  <c r="N224" i="1"/>
  <c r="L224" i="1"/>
  <c r="J224" i="1"/>
  <c r="H224" i="1"/>
  <c r="F224" i="1"/>
  <c r="P223" i="1"/>
  <c r="N223" i="1"/>
  <c r="L223" i="1"/>
  <c r="J223" i="1"/>
  <c r="H223" i="1"/>
  <c r="F223" i="1"/>
  <c r="P222" i="1"/>
  <c r="N222" i="1"/>
  <c r="L222" i="1"/>
  <c r="J222" i="1"/>
  <c r="H222" i="1"/>
  <c r="F222" i="1"/>
  <c r="P221" i="1"/>
  <c r="N221" i="1"/>
  <c r="L221" i="1"/>
  <c r="J221" i="1"/>
  <c r="H221" i="1"/>
  <c r="F221" i="1"/>
  <c r="P220" i="1"/>
  <c r="N220" i="1"/>
  <c r="L220" i="1"/>
  <c r="J220" i="1"/>
  <c r="H220" i="1"/>
  <c r="F220" i="1"/>
  <c r="P219" i="1"/>
  <c r="N219" i="1"/>
  <c r="L219" i="1"/>
  <c r="J219" i="1"/>
  <c r="H219" i="1"/>
  <c r="F219" i="1"/>
  <c r="P218" i="1"/>
  <c r="N218" i="1"/>
  <c r="L218" i="1"/>
  <c r="J218" i="1"/>
  <c r="H218" i="1"/>
  <c r="F218" i="1"/>
  <c r="P217" i="1"/>
  <c r="N217" i="1"/>
  <c r="L217" i="1"/>
  <c r="J217" i="1"/>
  <c r="H217" i="1"/>
  <c r="F217" i="1"/>
  <c r="P216" i="1"/>
  <c r="N216" i="1"/>
  <c r="L216" i="1"/>
  <c r="J216" i="1"/>
  <c r="H216" i="1"/>
  <c r="F216" i="1"/>
  <c r="O215" i="1"/>
  <c r="M215" i="1"/>
  <c r="K215" i="1"/>
  <c r="I215" i="1"/>
  <c r="G215" i="1"/>
  <c r="E215" i="1"/>
  <c r="P213" i="1"/>
  <c r="N213" i="1"/>
  <c r="L213" i="1"/>
  <c r="J213" i="1"/>
  <c r="H213" i="1"/>
  <c r="F213" i="1"/>
  <c r="P212" i="1"/>
  <c r="N212" i="1"/>
  <c r="L212" i="1"/>
  <c r="J212" i="1"/>
  <c r="H212" i="1"/>
  <c r="F212" i="1"/>
  <c r="P211" i="1"/>
  <c r="N211" i="1"/>
  <c r="L211" i="1"/>
  <c r="J211" i="1"/>
  <c r="H211" i="1"/>
  <c r="F211" i="1"/>
  <c r="P210" i="1"/>
  <c r="N210" i="1"/>
  <c r="L210" i="1"/>
  <c r="J210" i="1"/>
  <c r="H210" i="1"/>
  <c r="F210" i="1"/>
  <c r="P209" i="1"/>
  <c r="N209" i="1"/>
  <c r="L209" i="1"/>
  <c r="J209" i="1"/>
  <c r="H209" i="1"/>
  <c r="F209" i="1"/>
  <c r="P208" i="1"/>
  <c r="N208" i="1"/>
  <c r="L208" i="1"/>
  <c r="J208" i="1"/>
  <c r="H208" i="1"/>
  <c r="F208" i="1"/>
  <c r="P207" i="1"/>
  <c r="N207" i="1"/>
  <c r="L207" i="1"/>
  <c r="J207" i="1"/>
  <c r="H207" i="1"/>
  <c r="F207" i="1"/>
  <c r="P206" i="1"/>
  <c r="N206" i="1"/>
  <c r="L206" i="1"/>
  <c r="J206" i="1"/>
  <c r="H206" i="1"/>
  <c r="F206" i="1"/>
  <c r="P205" i="1"/>
  <c r="N205" i="1"/>
  <c r="L205" i="1"/>
  <c r="J205" i="1"/>
  <c r="H205" i="1"/>
  <c r="F205" i="1"/>
  <c r="P204" i="1"/>
  <c r="N204" i="1"/>
  <c r="L204" i="1"/>
  <c r="J204" i="1"/>
  <c r="H204" i="1"/>
  <c r="F204" i="1"/>
  <c r="P203" i="1"/>
  <c r="N203" i="1"/>
  <c r="L203" i="1"/>
  <c r="J203" i="1"/>
  <c r="H203" i="1"/>
  <c r="F203" i="1"/>
  <c r="P202" i="1"/>
  <c r="N202" i="1"/>
  <c r="L202" i="1"/>
  <c r="J202" i="1"/>
  <c r="H202" i="1"/>
  <c r="F202" i="1"/>
  <c r="P201" i="1"/>
  <c r="N201" i="1"/>
  <c r="L201" i="1"/>
  <c r="J201" i="1"/>
  <c r="H201" i="1"/>
  <c r="F201" i="1"/>
  <c r="P200" i="1"/>
  <c r="N200" i="1"/>
  <c r="L200" i="1"/>
  <c r="J200" i="1"/>
  <c r="H200" i="1"/>
  <c r="F200" i="1"/>
  <c r="P199" i="1"/>
  <c r="N199" i="1"/>
  <c r="L199" i="1"/>
  <c r="J199" i="1"/>
  <c r="H199" i="1"/>
  <c r="F199" i="1"/>
  <c r="P198" i="1"/>
  <c r="N198" i="1"/>
  <c r="L198" i="1"/>
  <c r="J198" i="1"/>
  <c r="H198" i="1"/>
  <c r="F198" i="1"/>
  <c r="P197" i="1"/>
  <c r="N197" i="1"/>
  <c r="L197" i="1"/>
  <c r="J197" i="1"/>
  <c r="H197" i="1"/>
  <c r="F197" i="1"/>
  <c r="P196" i="1"/>
  <c r="N196" i="1"/>
  <c r="L196" i="1"/>
  <c r="J196" i="1"/>
  <c r="H196" i="1"/>
  <c r="F196" i="1"/>
  <c r="P195" i="1"/>
  <c r="N195" i="1"/>
  <c r="L195" i="1"/>
  <c r="J195" i="1"/>
  <c r="H195" i="1"/>
  <c r="F195" i="1"/>
  <c r="P194" i="1"/>
  <c r="N194" i="1"/>
  <c r="L194" i="1"/>
  <c r="J194" i="1"/>
  <c r="H194" i="1"/>
  <c r="F194" i="1"/>
  <c r="P193" i="1"/>
  <c r="N193" i="1"/>
  <c r="L193" i="1"/>
  <c r="J193" i="1"/>
  <c r="H193" i="1"/>
  <c r="F193" i="1"/>
  <c r="P192" i="1"/>
  <c r="N192" i="1"/>
  <c r="L192" i="1"/>
  <c r="J192" i="1"/>
  <c r="H192" i="1"/>
  <c r="F192" i="1"/>
  <c r="P191" i="1"/>
  <c r="N191" i="1"/>
  <c r="L191" i="1"/>
  <c r="J191" i="1"/>
  <c r="H191" i="1"/>
  <c r="F191" i="1"/>
  <c r="P190" i="1"/>
  <c r="N190" i="1"/>
  <c r="L190" i="1"/>
  <c r="J190" i="1"/>
  <c r="H190" i="1"/>
  <c r="F190" i="1"/>
  <c r="P189" i="1"/>
  <c r="N189" i="1"/>
  <c r="L189" i="1"/>
  <c r="J189" i="1"/>
  <c r="H189" i="1"/>
  <c r="F189" i="1"/>
  <c r="P188" i="1"/>
  <c r="N188" i="1"/>
  <c r="L188" i="1"/>
  <c r="J188" i="1"/>
  <c r="H188" i="1"/>
  <c r="F188" i="1"/>
  <c r="P187" i="1"/>
  <c r="N187" i="1"/>
  <c r="L187" i="1"/>
  <c r="J187" i="1"/>
  <c r="H187" i="1"/>
  <c r="F187" i="1"/>
  <c r="P186" i="1"/>
  <c r="N186" i="1"/>
  <c r="L186" i="1"/>
  <c r="J186" i="1"/>
  <c r="H186" i="1"/>
  <c r="F186" i="1"/>
  <c r="P185" i="1"/>
  <c r="N185" i="1"/>
  <c r="L185" i="1"/>
  <c r="J185" i="1"/>
  <c r="H185" i="1"/>
  <c r="F185" i="1"/>
  <c r="P184" i="1"/>
  <c r="N184" i="1"/>
  <c r="L184" i="1"/>
  <c r="J184" i="1"/>
  <c r="H184" i="1"/>
  <c r="F184" i="1"/>
  <c r="O183" i="1"/>
  <c r="M183" i="1"/>
  <c r="K183" i="1"/>
  <c r="I183" i="1"/>
  <c r="G183" i="1"/>
  <c r="E183" i="1"/>
  <c r="P182" i="1"/>
  <c r="N182" i="1"/>
  <c r="L182" i="1"/>
  <c r="J182" i="1"/>
  <c r="H182" i="1"/>
  <c r="F182" i="1"/>
  <c r="P181" i="1"/>
  <c r="N181" i="1"/>
  <c r="L181" i="1"/>
  <c r="J181" i="1"/>
  <c r="H181" i="1"/>
  <c r="F181" i="1"/>
  <c r="P180" i="1"/>
  <c r="N180" i="1"/>
  <c r="L180" i="1"/>
  <c r="J180" i="1"/>
  <c r="H180" i="1"/>
  <c r="F180" i="1"/>
  <c r="P179" i="1"/>
  <c r="N179" i="1"/>
  <c r="L179" i="1"/>
  <c r="J179" i="1"/>
  <c r="H179" i="1"/>
  <c r="F179" i="1"/>
  <c r="P178" i="1"/>
  <c r="N178" i="1"/>
  <c r="L178" i="1"/>
  <c r="J178" i="1"/>
  <c r="H178" i="1"/>
  <c r="F178" i="1"/>
  <c r="P177" i="1"/>
  <c r="N177" i="1"/>
  <c r="L177" i="1"/>
  <c r="J177" i="1"/>
  <c r="H177" i="1"/>
  <c r="F177" i="1"/>
  <c r="P176" i="1"/>
  <c r="N176" i="1"/>
  <c r="L176" i="1"/>
  <c r="J176" i="1"/>
  <c r="H176" i="1"/>
  <c r="F176" i="1"/>
  <c r="P175" i="1"/>
  <c r="N175" i="1"/>
  <c r="L175" i="1"/>
  <c r="J175" i="1"/>
  <c r="H175" i="1"/>
  <c r="F175" i="1"/>
  <c r="P174" i="1"/>
  <c r="N174" i="1"/>
  <c r="L174" i="1"/>
  <c r="J174" i="1"/>
  <c r="H174" i="1"/>
  <c r="F174" i="1"/>
  <c r="P173" i="1"/>
  <c r="N173" i="1"/>
  <c r="L173" i="1"/>
  <c r="J173" i="1"/>
  <c r="H173" i="1"/>
  <c r="F173" i="1"/>
  <c r="P172" i="1"/>
  <c r="N172" i="1"/>
  <c r="L172" i="1"/>
  <c r="J172" i="1"/>
  <c r="H172" i="1"/>
  <c r="F172" i="1"/>
  <c r="P171" i="1"/>
  <c r="N171" i="1"/>
  <c r="L171" i="1"/>
  <c r="J171" i="1"/>
  <c r="H171" i="1"/>
  <c r="F171" i="1"/>
  <c r="P170" i="1"/>
  <c r="N170" i="1"/>
  <c r="L170" i="1"/>
  <c r="J170" i="1"/>
  <c r="H170" i="1"/>
  <c r="F170" i="1"/>
  <c r="P169" i="1"/>
  <c r="N169" i="1"/>
  <c r="L169" i="1"/>
  <c r="J169" i="1"/>
  <c r="H169" i="1"/>
  <c r="F169" i="1"/>
  <c r="P168" i="1"/>
  <c r="N168" i="1"/>
  <c r="L168" i="1"/>
  <c r="J168" i="1"/>
  <c r="H168" i="1"/>
  <c r="F168" i="1"/>
  <c r="P167" i="1"/>
  <c r="N167" i="1"/>
  <c r="L167" i="1"/>
  <c r="J167" i="1"/>
  <c r="H167" i="1"/>
  <c r="F167" i="1"/>
  <c r="P166" i="1"/>
  <c r="N166" i="1"/>
  <c r="L166" i="1"/>
  <c r="J166" i="1"/>
  <c r="H166" i="1"/>
  <c r="F166" i="1"/>
  <c r="P165" i="1"/>
  <c r="N165" i="1"/>
  <c r="L165" i="1"/>
  <c r="J165" i="1"/>
  <c r="H165" i="1"/>
  <c r="F165" i="1"/>
  <c r="P164" i="1"/>
  <c r="N164" i="1"/>
  <c r="L164" i="1"/>
  <c r="J164" i="1"/>
  <c r="H164" i="1"/>
  <c r="F164" i="1"/>
  <c r="P163" i="1"/>
  <c r="N163" i="1"/>
  <c r="L163" i="1"/>
  <c r="J163" i="1"/>
  <c r="H163" i="1"/>
  <c r="F163" i="1"/>
  <c r="P162" i="1"/>
  <c r="N162" i="1"/>
  <c r="L162" i="1"/>
  <c r="J162" i="1"/>
  <c r="H162" i="1"/>
  <c r="F162" i="1"/>
  <c r="P161" i="1"/>
  <c r="N161" i="1"/>
  <c r="L161" i="1"/>
  <c r="J161" i="1"/>
  <c r="H161" i="1"/>
  <c r="F161" i="1"/>
  <c r="P160" i="1"/>
  <c r="N160" i="1"/>
  <c r="L160" i="1"/>
  <c r="J160" i="1"/>
  <c r="H160" i="1"/>
  <c r="F160" i="1"/>
  <c r="P159" i="1"/>
  <c r="N159" i="1"/>
  <c r="L159" i="1"/>
  <c r="J159" i="1"/>
  <c r="H159" i="1"/>
  <c r="F159" i="1"/>
  <c r="P158" i="1"/>
  <c r="N158" i="1"/>
  <c r="L158" i="1"/>
  <c r="J158" i="1"/>
  <c r="H158" i="1"/>
  <c r="F158" i="1"/>
  <c r="P157" i="1"/>
  <c r="N157" i="1"/>
  <c r="L157" i="1"/>
  <c r="J157" i="1"/>
  <c r="H157" i="1"/>
  <c r="F157" i="1"/>
  <c r="P156" i="1"/>
  <c r="N156" i="1"/>
  <c r="L156" i="1"/>
  <c r="J156" i="1"/>
  <c r="H156" i="1"/>
  <c r="F156" i="1"/>
  <c r="P155" i="1"/>
  <c r="N155" i="1"/>
  <c r="L155" i="1"/>
  <c r="J155" i="1"/>
  <c r="H155" i="1"/>
  <c r="F155" i="1"/>
  <c r="P154" i="1"/>
  <c r="N154" i="1"/>
  <c r="L154" i="1"/>
  <c r="J154" i="1"/>
  <c r="H154" i="1"/>
  <c r="F154" i="1"/>
  <c r="P153" i="1"/>
  <c r="N153" i="1"/>
  <c r="L153" i="1"/>
  <c r="J153" i="1"/>
  <c r="H153" i="1"/>
  <c r="F153" i="1"/>
  <c r="P152" i="1"/>
  <c r="N152" i="1"/>
  <c r="L152" i="1"/>
  <c r="J152" i="1"/>
  <c r="H152" i="1"/>
  <c r="F152" i="1"/>
  <c r="O151" i="1"/>
  <c r="M151" i="1"/>
  <c r="K151" i="1"/>
  <c r="I151" i="1"/>
  <c r="G151" i="1"/>
  <c r="E151" i="1"/>
  <c r="P149" i="1"/>
  <c r="N149" i="1"/>
  <c r="L149" i="1"/>
  <c r="J149" i="1"/>
  <c r="H149" i="1"/>
  <c r="F149" i="1"/>
  <c r="P148" i="1"/>
  <c r="N148" i="1"/>
  <c r="L148" i="1"/>
  <c r="J148" i="1"/>
  <c r="H148" i="1"/>
  <c r="F148" i="1"/>
  <c r="P147" i="1"/>
  <c r="N147" i="1"/>
  <c r="L147" i="1"/>
  <c r="J147" i="1"/>
  <c r="H147" i="1"/>
  <c r="F147" i="1"/>
  <c r="P146" i="1"/>
  <c r="N146" i="1"/>
  <c r="L146" i="1"/>
  <c r="J146" i="1"/>
  <c r="H146" i="1"/>
  <c r="F146" i="1"/>
  <c r="P145" i="1"/>
  <c r="N145" i="1"/>
  <c r="L145" i="1"/>
  <c r="J145" i="1"/>
  <c r="H145" i="1"/>
  <c r="F145" i="1"/>
  <c r="P144" i="1"/>
  <c r="N144" i="1"/>
  <c r="L144" i="1"/>
  <c r="J144" i="1"/>
  <c r="H144" i="1"/>
  <c r="F144" i="1"/>
  <c r="P143" i="1"/>
  <c r="N143" i="1"/>
  <c r="L143" i="1"/>
  <c r="J143" i="1"/>
  <c r="H143" i="1"/>
  <c r="F143" i="1"/>
  <c r="P142" i="1"/>
  <c r="N142" i="1"/>
  <c r="L142" i="1"/>
  <c r="J142" i="1"/>
  <c r="H142" i="1"/>
  <c r="F142" i="1"/>
  <c r="P141" i="1"/>
  <c r="N141" i="1"/>
  <c r="L141" i="1"/>
  <c r="J141" i="1"/>
  <c r="H141" i="1"/>
  <c r="F141" i="1"/>
  <c r="P140" i="1"/>
  <c r="N140" i="1"/>
  <c r="L140" i="1"/>
  <c r="J140" i="1"/>
  <c r="H140" i="1"/>
  <c r="F140" i="1"/>
  <c r="P139" i="1"/>
  <c r="N139" i="1"/>
  <c r="L139" i="1"/>
  <c r="J139" i="1"/>
  <c r="H139" i="1"/>
  <c r="F139" i="1"/>
  <c r="P138" i="1"/>
  <c r="N138" i="1"/>
  <c r="L138" i="1"/>
  <c r="J138" i="1"/>
  <c r="H138" i="1"/>
  <c r="F138" i="1"/>
  <c r="P137" i="1"/>
  <c r="N137" i="1"/>
  <c r="L137" i="1"/>
  <c r="J137" i="1"/>
  <c r="H137" i="1"/>
  <c r="F137" i="1"/>
  <c r="P136" i="1"/>
  <c r="N136" i="1"/>
  <c r="L136" i="1"/>
  <c r="J136" i="1"/>
  <c r="H136" i="1"/>
  <c r="F136" i="1"/>
  <c r="P135" i="1"/>
  <c r="N135" i="1"/>
  <c r="L135" i="1"/>
  <c r="J135" i="1"/>
  <c r="H135" i="1"/>
  <c r="F135" i="1"/>
  <c r="P134" i="1"/>
  <c r="N134" i="1"/>
  <c r="L134" i="1"/>
  <c r="J134" i="1"/>
  <c r="H134" i="1"/>
  <c r="F134" i="1"/>
  <c r="P133" i="1"/>
  <c r="N133" i="1"/>
  <c r="L133" i="1"/>
  <c r="J133" i="1"/>
  <c r="H133" i="1"/>
  <c r="F133" i="1"/>
  <c r="P132" i="1"/>
  <c r="N132" i="1"/>
  <c r="L132" i="1"/>
  <c r="J132" i="1"/>
  <c r="H132" i="1"/>
  <c r="F132" i="1"/>
  <c r="P131" i="1"/>
  <c r="N131" i="1"/>
  <c r="L131" i="1"/>
  <c r="J131" i="1"/>
  <c r="H131" i="1"/>
  <c r="F131" i="1"/>
  <c r="P130" i="1"/>
  <c r="N130" i="1"/>
  <c r="L130" i="1"/>
  <c r="J130" i="1"/>
  <c r="H130" i="1"/>
  <c r="F130" i="1"/>
  <c r="P129" i="1"/>
  <c r="N129" i="1"/>
  <c r="L129" i="1"/>
  <c r="J129" i="1"/>
  <c r="H129" i="1"/>
  <c r="F129" i="1"/>
  <c r="P128" i="1"/>
  <c r="N128" i="1"/>
  <c r="L128" i="1"/>
  <c r="J128" i="1"/>
  <c r="H128" i="1"/>
  <c r="F128" i="1"/>
  <c r="P127" i="1"/>
  <c r="N127" i="1"/>
  <c r="L127" i="1"/>
  <c r="J127" i="1"/>
  <c r="H127" i="1"/>
  <c r="F127" i="1"/>
  <c r="P126" i="1"/>
  <c r="N126" i="1"/>
  <c r="L126" i="1"/>
  <c r="J126" i="1"/>
  <c r="H126" i="1"/>
  <c r="F126" i="1"/>
  <c r="P125" i="1"/>
  <c r="N125" i="1"/>
  <c r="L125" i="1"/>
  <c r="J125" i="1"/>
  <c r="H125" i="1"/>
  <c r="F125" i="1"/>
  <c r="P124" i="1"/>
  <c r="N124" i="1"/>
  <c r="L124" i="1"/>
  <c r="J124" i="1"/>
  <c r="H124" i="1"/>
  <c r="F124" i="1"/>
  <c r="P123" i="1"/>
  <c r="N123" i="1"/>
  <c r="L123" i="1"/>
  <c r="J123" i="1"/>
  <c r="H123" i="1"/>
  <c r="F123" i="1"/>
  <c r="P122" i="1"/>
  <c r="N122" i="1"/>
  <c r="L122" i="1"/>
  <c r="J122" i="1"/>
  <c r="H122" i="1"/>
  <c r="F122" i="1"/>
  <c r="P121" i="1"/>
  <c r="N121" i="1"/>
  <c r="L121" i="1"/>
  <c r="J121" i="1"/>
  <c r="H121" i="1"/>
  <c r="F121" i="1"/>
  <c r="P120" i="1"/>
  <c r="N120" i="1"/>
  <c r="L120" i="1"/>
  <c r="J120" i="1"/>
  <c r="H120" i="1"/>
  <c r="F120" i="1"/>
  <c r="O119" i="1"/>
  <c r="M119" i="1"/>
  <c r="K119" i="1"/>
  <c r="I119" i="1"/>
  <c r="G119" i="1"/>
  <c r="E119" i="1"/>
  <c r="P118" i="1"/>
  <c r="N118" i="1"/>
  <c r="L118" i="1"/>
  <c r="J118" i="1"/>
  <c r="H118" i="1"/>
  <c r="F118" i="1"/>
  <c r="P117" i="1"/>
  <c r="N117" i="1"/>
  <c r="L117" i="1"/>
  <c r="J117" i="1"/>
  <c r="H117" i="1"/>
  <c r="F117" i="1"/>
  <c r="P116" i="1"/>
  <c r="N116" i="1"/>
  <c r="L116" i="1"/>
  <c r="J116" i="1"/>
  <c r="H116" i="1"/>
  <c r="F116" i="1"/>
  <c r="P115" i="1"/>
  <c r="N115" i="1"/>
  <c r="L115" i="1"/>
  <c r="J115" i="1"/>
  <c r="H115" i="1"/>
  <c r="F115" i="1"/>
  <c r="P114" i="1"/>
  <c r="N114" i="1"/>
  <c r="L114" i="1"/>
  <c r="J114" i="1"/>
  <c r="H114" i="1"/>
  <c r="F114" i="1"/>
  <c r="P113" i="1"/>
  <c r="N113" i="1"/>
  <c r="L113" i="1"/>
  <c r="J113" i="1"/>
  <c r="H113" i="1"/>
  <c r="F113" i="1"/>
  <c r="P112" i="1"/>
  <c r="N112" i="1"/>
  <c r="L112" i="1"/>
  <c r="J112" i="1"/>
  <c r="H112" i="1"/>
  <c r="F112" i="1"/>
  <c r="P111" i="1"/>
  <c r="N111" i="1"/>
  <c r="L111" i="1"/>
  <c r="J111" i="1"/>
  <c r="H111" i="1"/>
  <c r="F111" i="1"/>
  <c r="P110" i="1"/>
  <c r="N110" i="1"/>
  <c r="L110" i="1"/>
  <c r="J110" i="1"/>
  <c r="H110" i="1"/>
  <c r="F110" i="1"/>
  <c r="P109" i="1"/>
  <c r="N109" i="1"/>
  <c r="L109" i="1"/>
  <c r="J109" i="1"/>
  <c r="H109" i="1"/>
  <c r="F109" i="1"/>
  <c r="P108" i="1"/>
  <c r="N108" i="1"/>
  <c r="L108" i="1"/>
  <c r="J108" i="1"/>
  <c r="H108" i="1"/>
  <c r="F108" i="1"/>
  <c r="P107" i="1"/>
  <c r="N107" i="1"/>
  <c r="L107" i="1"/>
  <c r="J107" i="1"/>
  <c r="H107" i="1"/>
  <c r="F107" i="1"/>
  <c r="P106" i="1"/>
  <c r="N106" i="1"/>
  <c r="L106" i="1"/>
  <c r="J106" i="1"/>
  <c r="H106" i="1"/>
  <c r="F106" i="1"/>
  <c r="P105" i="1"/>
  <c r="N105" i="1"/>
  <c r="L105" i="1"/>
  <c r="J105" i="1"/>
  <c r="H105" i="1"/>
  <c r="F105" i="1"/>
  <c r="P104" i="1"/>
  <c r="N104" i="1"/>
  <c r="L104" i="1"/>
  <c r="J104" i="1"/>
  <c r="H104" i="1"/>
  <c r="F104" i="1"/>
  <c r="P103" i="1"/>
  <c r="N103" i="1"/>
  <c r="L103" i="1"/>
  <c r="J103" i="1"/>
  <c r="H103" i="1"/>
  <c r="F103" i="1"/>
  <c r="P102" i="1"/>
  <c r="N102" i="1"/>
  <c r="L102" i="1"/>
  <c r="J102" i="1"/>
  <c r="H102" i="1"/>
  <c r="F102" i="1"/>
  <c r="P101" i="1"/>
  <c r="N101" i="1"/>
  <c r="L101" i="1"/>
  <c r="J101" i="1"/>
  <c r="H101" i="1"/>
  <c r="F101" i="1"/>
  <c r="P100" i="1"/>
  <c r="N100" i="1"/>
  <c r="L100" i="1"/>
  <c r="J100" i="1"/>
  <c r="H100" i="1"/>
  <c r="F100" i="1"/>
  <c r="P99" i="1"/>
  <c r="N99" i="1"/>
  <c r="L99" i="1"/>
  <c r="J99" i="1"/>
  <c r="H99" i="1"/>
  <c r="F99" i="1"/>
  <c r="P98" i="1"/>
  <c r="N98" i="1"/>
  <c r="L98" i="1"/>
  <c r="J98" i="1"/>
  <c r="H98" i="1"/>
  <c r="F98" i="1"/>
  <c r="P97" i="1"/>
  <c r="N97" i="1"/>
  <c r="L97" i="1"/>
  <c r="J97" i="1"/>
  <c r="H97" i="1"/>
  <c r="F97" i="1"/>
  <c r="P96" i="1"/>
  <c r="N96" i="1"/>
  <c r="L96" i="1"/>
  <c r="J96" i="1"/>
  <c r="H96" i="1"/>
  <c r="F96" i="1"/>
  <c r="P95" i="1"/>
  <c r="N95" i="1"/>
  <c r="L95" i="1"/>
  <c r="J95" i="1"/>
  <c r="H95" i="1"/>
  <c r="F95" i="1"/>
  <c r="P94" i="1"/>
  <c r="N94" i="1"/>
  <c r="L94" i="1"/>
  <c r="J94" i="1"/>
  <c r="H94" i="1"/>
  <c r="F94" i="1"/>
  <c r="P93" i="1"/>
  <c r="N93" i="1"/>
  <c r="L93" i="1"/>
  <c r="J93" i="1"/>
  <c r="H93" i="1"/>
  <c r="F93" i="1"/>
  <c r="P92" i="1"/>
  <c r="N92" i="1"/>
  <c r="L92" i="1"/>
  <c r="J92" i="1"/>
  <c r="H92" i="1"/>
  <c r="F92" i="1"/>
  <c r="P91" i="1"/>
  <c r="N91" i="1"/>
  <c r="L91" i="1"/>
  <c r="J91" i="1"/>
  <c r="H91" i="1"/>
  <c r="F91" i="1"/>
  <c r="P90" i="1"/>
  <c r="N90" i="1"/>
  <c r="L90" i="1"/>
  <c r="J90" i="1"/>
  <c r="H90" i="1"/>
  <c r="F90" i="1"/>
  <c r="P89" i="1"/>
  <c r="N89" i="1"/>
  <c r="L89" i="1"/>
  <c r="J89" i="1"/>
  <c r="H89" i="1"/>
  <c r="F89" i="1"/>
  <c r="P88" i="1"/>
  <c r="N88" i="1"/>
  <c r="L88" i="1"/>
  <c r="J88" i="1"/>
  <c r="H88" i="1"/>
  <c r="F88" i="1"/>
  <c r="O87" i="1"/>
  <c r="M87" i="1"/>
  <c r="K87" i="1"/>
  <c r="I87" i="1"/>
  <c r="G87" i="1"/>
  <c r="E87" i="1"/>
  <c r="P84" i="1"/>
  <c r="N84" i="1"/>
  <c r="L84" i="1"/>
  <c r="J84" i="1"/>
  <c r="H84" i="1"/>
  <c r="F84" i="1"/>
  <c r="P83" i="1"/>
  <c r="N83" i="1"/>
  <c r="L83" i="1"/>
  <c r="J83" i="1"/>
  <c r="H83" i="1"/>
  <c r="F83" i="1"/>
  <c r="P82" i="1"/>
  <c r="N82" i="1"/>
  <c r="L82" i="1"/>
  <c r="J82" i="1"/>
  <c r="H82" i="1"/>
  <c r="F82" i="1"/>
  <c r="P81" i="1"/>
  <c r="N81" i="1"/>
  <c r="L81" i="1"/>
  <c r="J81" i="1"/>
  <c r="H81" i="1"/>
  <c r="F81" i="1"/>
  <c r="P80" i="1"/>
  <c r="N80" i="1"/>
  <c r="L80" i="1"/>
  <c r="J80" i="1"/>
  <c r="H80" i="1"/>
  <c r="F80" i="1"/>
  <c r="P79" i="1"/>
  <c r="N79" i="1"/>
  <c r="L79" i="1"/>
  <c r="J79" i="1"/>
  <c r="H79" i="1"/>
  <c r="F79" i="1"/>
  <c r="P78" i="1"/>
  <c r="N78" i="1"/>
  <c r="L78" i="1"/>
  <c r="J78" i="1"/>
  <c r="H78" i="1"/>
  <c r="F78" i="1"/>
  <c r="P77" i="1"/>
  <c r="N77" i="1"/>
  <c r="L77" i="1"/>
  <c r="J77" i="1"/>
  <c r="H77" i="1"/>
  <c r="F77" i="1"/>
  <c r="P76" i="1"/>
  <c r="N76" i="1"/>
  <c r="L76" i="1"/>
  <c r="J76" i="1"/>
  <c r="H76" i="1"/>
  <c r="F76" i="1"/>
  <c r="P75" i="1"/>
  <c r="N75" i="1"/>
  <c r="L75" i="1"/>
  <c r="J75" i="1"/>
  <c r="H75" i="1"/>
  <c r="F75" i="1"/>
  <c r="P74" i="1"/>
  <c r="N74" i="1"/>
  <c r="L74" i="1"/>
  <c r="J74" i="1"/>
  <c r="H74" i="1"/>
  <c r="F74" i="1"/>
  <c r="P73" i="1"/>
  <c r="N73" i="1"/>
  <c r="L73" i="1"/>
  <c r="J73" i="1"/>
  <c r="H73" i="1"/>
  <c r="F73" i="1"/>
  <c r="P72" i="1"/>
  <c r="N72" i="1"/>
  <c r="L72" i="1"/>
  <c r="J72" i="1"/>
  <c r="H72" i="1"/>
  <c r="F72" i="1"/>
  <c r="P71" i="1"/>
  <c r="N71" i="1"/>
  <c r="L71" i="1"/>
  <c r="J71" i="1"/>
  <c r="H71" i="1"/>
  <c r="F71" i="1"/>
  <c r="P70" i="1"/>
  <c r="N70" i="1"/>
  <c r="L70" i="1"/>
  <c r="J70" i="1"/>
  <c r="H70" i="1"/>
  <c r="F70" i="1"/>
  <c r="P69" i="1"/>
  <c r="N69" i="1"/>
  <c r="L69" i="1"/>
  <c r="J69" i="1"/>
  <c r="H69" i="1"/>
  <c r="F69" i="1"/>
  <c r="P68" i="1"/>
  <c r="N68" i="1"/>
  <c r="L68" i="1"/>
  <c r="J68" i="1"/>
  <c r="H68" i="1"/>
  <c r="F68" i="1"/>
  <c r="P67" i="1"/>
  <c r="N67" i="1"/>
  <c r="L67" i="1"/>
  <c r="J67" i="1"/>
  <c r="H67" i="1"/>
  <c r="F67" i="1"/>
  <c r="P66" i="1"/>
  <c r="N66" i="1"/>
  <c r="L66" i="1"/>
  <c r="J66" i="1"/>
  <c r="H66" i="1"/>
  <c r="F66" i="1"/>
  <c r="P65" i="1"/>
  <c r="N65" i="1"/>
  <c r="L65" i="1"/>
  <c r="J65" i="1"/>
  <c r="H65" i="1"/>
  <c r="F65" i="1"/>
  <c r="P64" i="1"/>
  <c r="N64" i="1"/>
  <c r="L64" i="1"/>
  <c r="J64" i="1"/>
  <c r="H64" i="1"/>
  <c r="F64" i="1"/>
  <c r="P63" i="1"/>
  <c r="N63" i="1"/>
  <c r="L63" i="1"/>
  <c r="J63" i="1"/>
  <c r="H63" i="1"/>
  <c r="F63" i="1"/>
  <c r="P62" i="1"/>
  <c r="N62" i="1"/>
  <c r="L62" i="1"/>
  <c r="J62" i="1"/>
  <c r="H62" i="1"/>
  <c r="F62" i="1"/>
  <c r="P61" i="1"/>
  <c r="N61" i="1"/>
  <c r="L61" i="1"/>
  <c r="J61" i="1"/>
  <c r="H61" i="1"/>
  <c r="F61" i="1"/>
  <c r="P60" i="1"/>
  <c r="N60" i="1"/>
  <c r="L60" i="1"/>
  <c r="J60" i="1"/>
  <c r="H60" i="1"/>
  <c r="F60" i="1"/>
  <c r="P59" i="1"/>
  <c r="N59" i="1"/>
  <c r="L59" i="1"/>
  <c r="J59" i="1"/>
  <c r="H59" i="1"/>
  <c r="F59" i="1"/>
  <c r="P58" i="1"/>
  <c r="N58" i="1"/>
  <c r="L58" i="1"/>
  <c r="J58" i="1"/>
  <c r="H58" i="1"/>
  <c r="F58" i="1"/>
  <c r="P57" i="1"/>
  <c r="N57" i="1"/>
  <c r="L57" i="1"/>
  <c r="J57" i="1"/>
  <c r="H57" i="1"/>
  <c r="F57" i="1"/>
  <c r="P56" i="1"/>
  <c r="N56" i="1"/>
  <c r="L56" i="1"/>
  <c r="J56" i="1"/>
  <c r="H56" i="1"/>
  <c r="F56" i="1"/>
  <c r="O55" i="1"/>
  <c r="M55" i="1"/>
  <c r="K55" i="1"/>
  <c r="I55" i="1"/>
  <c r="G55" i="1"/>
  <c r="E55" i="1"/>
  <c r="P54" i="1"/>
  <c r="N54" i="1"/>
  <c r="L54" i="1"/>
  <c r="J54" i="1"/>
  <c r="H54" i="1"/>
  <c r="F54" i="1"/>
  <c r="P53" i="1"/>
  <c r="N53" i="1"/>
  <c r="L53" i="1"/>
  <c r="J53" i="1"/>
  <c r="H53" i="1"/>
  <c r="F53" i="1"/>
  <c r="P52" i="1"/>
  <c r="N52" i="1"/>
  <c r="L52" i="1"/>
  <c r="J52" i="1"/>
  <c r="H52" i="1"/>
  <c r="F52" i="1"/>
  <c r="P51" i="1"/>
  <c r="N51" i="1"/>
  <c r="L51" i="1"/>
  <c r="J51" i="1"/>
  <c r="H51" i="1"/>
  <c r="F51" i="1"/>
  <c r="P50" i="1"/>
  <c r="N50" i="1"/>
  <c r="L50" i="1"/>
  <c r="J50" i="1"/>
  <c r="H50" i="1"/>
  <c r="F50" i="1"/>
  <c r="P49" i="1"/>
  <c r="N49" i="1"/>
  <c r="L49" i="1"/>
  <c r="J49" i="1"/>
  <c r="H49" i="1"/>
  <c r="F49" i="1"/>
  <c r="P48" i="1"/>
  <c r="N48" i="1"/>
  <c r="L48" i="1"/>
  <c r="J48" i="1"/>
  <c r="H48" i="1"/>
  <c r="F48" i="1"/>
  <c r="P47" i="1"/>
  <c r="N47" i="1"/>
  <c r="L47" i="1"/>
  <c r="J47" i="1"/>
  <c r="H47" i="1"/>
  <c r="F47" i="1"/>
  <c r="P46" i="1"/>
  <c r="N46" i="1"/>
  <c r="L46" i="1"/>
  <c r="J46" i="1"/>
  <c r="H46" i="1"/>
  <c r="F46" i="1"/>
  <c r="P45" i="1"/>
  <c r="N45" i="1"/>
  <c r="L45" i="1"/>
  <c r="J45" i="1"/>
  <c r="H45" i="1"/>
  <c r="F45" i="1"/>
  <c r="P44" i="1"/>
  <c r="N44" i="1"/>
  <c r="L44" i="1"/>
  <c r="J44" i="1"/>
  <c r="H44" i="1"/>
  <c r="F44" i="1"/>
  <c r="P43" i="1"/>
  <c r="N43" i="1"/>
  <c r="L43" i="1"/>
  <c r="J43" i="1"/>
  <c r="H43" i="1"/>
  <c r="F43" i="1"/>
  <c r="P42" i="1"/>
  <c r="N42" i="1"/>
  <c r="L42" i="1"/>
  <c r="J42" i="1"/>
  <c r="H42" i="1"/>
  <c r="F42" i="1"/>
  <c r="P41" i="1"/>
  <c r="N41" i="1"/>
  <c r="L41" i="1"/>
  <c r="J41" i="1"/>
  <c r="H41" i="1"/>
  <c r="F41" i="1"/>
  <c r="P40" i="1"/>
  <c r="N40" i="1"/>
  <c r="L40" i="1"/>
  <c r="J40" i="1"/>
  <c r="H40" i="1"/>
  <c r="F40" i="1"/>
  <c r="P39" i="1"/>
  <c r="N39" i="1"/>
  <c r="L39" i="1"/>
  <c r="J39" i="1"/>
  <c r="H39" i="1"/>
  <c r="F39" i="1"/>
  <c r="P38" i="1"/>
  <c r="N38" i="1"/>
  <c r="L38" i="1"/>
  <c r="J38" i="1"/>
  <c r="H38" i="1"/>
  <c r="F38" i="1"/>
  <c r="P37" i="1"/>
  <c r="N37" i="1"/>
  <c r="L37" i="1"/>
  <c r="J37" i="1"/>
  <c r="H37" i="1"/>
  <c r="F37" i="1"/>
  <c r="P36" i="1"/>
  <c r="N36" i="1"/>
  <c r="L36" i="1"/>
  <c r="J36" i="1"/>
  <c r="H36" i="1"/>
  <c r="F36" i="1"/>
  <c r="P35" i="1"/>
  <c r="N35" i="1"/>
  <c r="L35" i="1"/>
  <c r="J35" i="1"/>
  <c r="H35" i="1"/>
  <c r="F35" i="1"/>
  <c r="P34" i="1"/>
  <c r="N34" i="1"/>
  <c r="L34" i="1"/>
  <c r="J34" i="1"/>
  <c r="H34" i="1"/>
  <c r="F34" i="1"/>
  <c r="P33" i="1"/>
  <c r="N33" i="1"/>
  <c r="L33" i="1"/>
  <c r="J33" i="1"/>
  <c r="H33" i="1"/>
  <c r="F33" i="1"/>
  <c r="P32" i="1"/>
  <c r="N32" i="1"/>
  <c r="L32" i="1"/>
  <c r="J32" i="1"/>
  <c r="H32" i="1"/>
  <c r="F32" i="1"/>
  <c r="P31" i="1"/>
  <c r="N31" i="1"/>
  <c r="L31" i="1"/>
  <c r="J31" i="1"/>
  <c r="H31" i="1"/>
  <c r="F31" i="1"/>
  <c r="P30" i="1"/>
  <c r="N30" i="1"/>
  <c r="L30" i="1"/>
  <c r="J30" i="1"/>
  <c r="H30" i="1"/>
  <c r="F30" i="1"/>
  <c r="P29" i="1"/>
  <c r="N29" i="1"/>
  <c r="L29" i="1"/>
  <c r="J29" i="1"/>
  <c r="H29" i="1"/>
  <c r="F29" i="1"/>
  <c r="P28" i="1"/>
  <c r="N28" i="1"/>
  <c r="L28" i="1"/>
  <c r="J28" i="1"/>
  <c r="H28" i="1"/>
  <c r="F28" i="1"/>
  <c r="P27" i="1"/>
  <c r="N27" i="1"/>
  <c r="L27" i="1"/>
  <c r="J27" i="1"/>
  <c r="H27" i="1"/>
  <c r="F27" i="1"/>
  <c r="P26" i="1"/>
  <c r="N26" i="1"/>
  <c r="L26" i="1"/>
  <c r="J26" i="1"/>
  <c r="H26" i="1"/>
  <c r="F26" i="1"/>
  <c r="P25" i="1"/>
  <c r="N25" i="1"/>
  <c r="L25" i="1"/>
  <c r="J25" i="1"/>
  <c r="H25" i="1"/>
  <c r="F25" i="1"/>
  <c r="P24" i="1"/>
  <c r="N24" i="1"/>
  <c r="L24" i="1"/>
  <c r="J24" i="1"/>
  <c r="H24" i="1"/>
  <c r="F24" i="1"/>
  <c r="H119" i="1" l="1"/>
  <c r="P119" i="1"/>
  <c r="L119" i="1"/>
  <c r="L215" i="1"/>
  <c r="H247" i="1"/>
  <c r="P247" i="1"/>
  <c r="L247" i="1"/>
  <c r="P279" i="1"/>
  <c r="H311" i="1"/>
  <c r="P311" i="1"/>
  <c r="L375" i="1"/>
  <c r="H375" i="1"/>
  <c r="P375" i="1"/>
  <c r="H55" i="1"/>
  <c r="L55" i="1"/>
  <c r="L183" i="1"/>
  <c r="H407" i="1"/>
  <c r="H279" i="1"/>
  <c r="P87" i="1"/>
  <c r="P55" i="1"/>
  <c r="F55" i="1"/>
  <c r="N55" i="1"/>
  <c r="F119" i="1"/>
  <c r="N119" i="1"/>
  <c r="F151" i="1"/>
  <c r="N151" i="1"/>
  <c r="F183" i="1"/>
  <c r="N183" i="1"/>
  <c r="F247" i="1"/>
  <c r="N247" i="1"/>
  <c r="F311" i="1"/>
  <c r="N311" i="1"/>
  <c r="J311" i="1"/>
  <c r="J343" i="1"/>
  <c r="J375" i="1"/>
  <c r="H87" i="1"/>
  <c r="J183" i="1"/>
  <c r="J55" i="1"/>
  <c r="J87" i="1"/>
  <c r="F87" i="1"/>
  <c r="N87" i="1"/>
  <c r="J119" i="1"/>
  <c r="J151" i="1"/>
  <c r="F215" i="1"/>
  <c r="N215" i="1"/>
  <c r="J215" i="1"/>
  <c r="J247" i="1"/>
  <c r="J279" i="1"/>
  <c r="F279" i="1"/>
  <c r="N279" i="1"/>
  <c r="F343" i="1"/>
  <c r="N343" i="1"/>
  <c r="F375" i="1"/>
  <c r="N375" i="1"/>
  <c r="J407" i="1"/>
  <c r="F407" i="1"/>
  <c r="N407" i="1"/>
  <c r="L87" i="1"/>
  <c r="L151" i="1"/>
  <c r="H151" i="1"/>
  <c r="P151" i="1"/>
  <c r="H183" i="1"/>
  <c r="P183" i="1"/>
  <c r="H215" i="1"/>
  <c r="P215" i="1"/>
  <c r="L279" i="1"/>
  <c r="L311" i="1"/>
  <c r="H343" i="1"/>
  <c r="P343" i="1"/>
  <c r="L343" i="1"/>
  <c r="L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Q645" i="1" l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R152" i="1" l="1"/>
  <c r="R581" i="1" s="1"/>
  <c r="R612" i="1" s="1"/>
  <c r="R153" i="1"/>
  <c r="R582" i="1" s="1"/>
  <c r="R154" i="1"/>
  <c r="R583" i="1" s="1"/>
  <c r="R155" i="1"/>
  <c r="R584" i="1" s="1"/>
  <c r="R156" i="1"/>
  <c r="R585" i="1" s="1"/>
  <c r="R157" i="1"/>
  <c r="R586" i="1" s="1"/>
  <c r="R158" i="1"/>
  <c r="R587" i="1" s="1"/>
  <c r="R159" i="1"/>
  <c r="R588" i="1" s="1"/>
  <c r="R160" i="1"/>
  <c r="R589" i="1" s="1"/>
  <c r="R161" i="1"/>
  <c r="R590" i="1" s="1"/>
  <c r="R162" i="1"/>
  <c r="R591" i="1" s="1"/>
  <c r="R163" i="1"/>
  <c r="R592" i="1" s="1"/>
  <c r="R164" i="1"/>
  <c r="R593" i="1" s="1"/>
  <c r="R165" i="1"/>
  <c r="R594" i="1" s="1"/>
  <c r="R166" i="1"/>
  <c r="R595" i="1" s="1"/>
  <c r="R167" i="1"/>
  <c r="R596" i="1" s="1"/>
  <c r="R168" i="1"/>
  <c r="R597" i="1" s="1"/>
  <c r="R169" i="1"/>
  <c r="R598" i="1" s="1"/>
  <c r="R170" i="1"/>
  <c r="R599" i="1" s="1"/>
  <c r="R171" i="1"/>
  <c r="R600" i="1" s="1"/>
  <c r="R172" i="1"/>
  <c r="R601" i="1" s="1"/>
  <c r="R173" i="1"/>
  <c r="R602" i="1" s="1"/>
  <c r="R174" i="1"/>
  <c r="R603" i="1" s="1"/>
  <c r="R175" i="1"/>
  <c r="R604" i="1" s="1"/>
  <c r="R176" i="1"/>
  <c r="R605" i="1" s="1"/>
  <c r="R177" i="1"/>
  <c r="R178" i="1"/>
  <c r="R607" i="1" s="1"/>
  <c r="R179" i="1"/>
  <c r="R608" i="1" s="1"/>
  <c r="R180" i="1"/>
  <c r="R609" i="1" s="1"/>
  <c r="R181" i="1"/>
  <c r="R610" i="1" s="1"/>
  <c r="R182" i="1"/>
  <c r="R611" i="1" s="1"/>
  <c r="R606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515" i="1" l="1"/>
  <c r="R118" i="1" l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2" i="1"/>
  <c r="R481" i="1" s="1"/>
  <c r="R51" i="1"/>
  <c r="R480" i="1" s="1"/>
  <c r="R50" i="1"/>
  <c r="R479" i="1" s="1"/>
  <c r="R49" i="1"/>
  <c r="R478" i="1" s="1"/>
  <c r="R48" i="1"/>
  <c r="R477" i="1" s="1"/>
  <c r="R47" i="1"/>
  <c r="R476" i="1" s="1"/>
  <c r="R46" i="1"/>
  <c r="R475" i="1" s="1"/>
  <c r="R45" i="1"/>
  <c r="R474" i="1" s="1"/>
  <c r="R44" i="1"/>
  <c r="R473" i="1" s="1"/>
  <c r="R43" i="1"/>
  <c r="R472" i="1" s="1"/>
  <c r="R42" i="1"/>
  <c r="R471" i="1" s="1"/>
  <c r="R41" i="1"/>
  <c r="R470" i="1" s="1"/>
  <c r="R40" i="1"/>
  <c r="R469" i="1" s="1"/>
  <c r="R39" i="1"/>
  <c r="R468" i="1" s="1"/>
  <c r="R38" i="1"/>
  <c r="R467" i="1" s="1"/>
  <c r="R37" i="1"/>
  <c r="R466" i="1" s="1"/>
  <c r="R36" i="1"/>
  <c r="R465" i="1" s="1"/>
  <c r="R35" i="1"/>
  <c r="R464" i="1" s="1"/>
  <c r="R34" i="1"/>
  <c r="R463" i="1" s="1"/>
  <c r="R33" i="1"/>
  <c r="R462" i="1" s="1"/>
  <c r="R32" i="1"/>
  <c r="R461" i="1" s="1"/>
  <c r="R31" i="1"/>
  <c r="R460" i="1" s="1"/>
  <c r="R30" i="1"/>
  <c r="R459" i="1" s="1"/>
  <c r="R29" i="1"/>
  <c r="R458" i="1" s="1"/>
  <c r="R28" i="1"/>
  <c r="R457" i="1" s="1"/>
  <c r="R27" i="1"/>
  <c r="R456" i="1" s="1"/>
  <c r="R26" i="1"/>
  <c r="R455" i="1" s="1"/>
  <c r="R25" i="1"/>
  <c r="R454" i="1" s="1"/>
  <c r="R24" i="1"/>
  <c r="R453" i="1" s="1"/>
  <c r="R485" i="1" l="1"/>
  <c r="S803" i="1"/>
  <c r="S739" i="1"/>
  <c r="S643" i="1"/>
  <c r="S579" i="1"/>
  <c r="S374" i="1" l="1"/>
  <c r="S310" i="1"/>
  <c r="S214" i="1"/>
  <c r="S150" i="1"/>
  <c r="S86" i="1"/>
  <c r="S85" i="1"/>
  <c r="S84" i="1"/>
  <c r="Q835" i="1" l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89" i="1"/>
  <c r="Q688" i="1"/>
  <c r="Q687" i="1"/>
  <c r="Q686" i="1"/>
  <c r="Q685" i="1"/>
  <c r="Q684" i="1"/>
  <c r="Q683" i="1"/>
  <c r="Q682" i="1"/>
  <c r="Q681" i="1"/>
  <c r="Q680" i="1"/>
  <c r="Q679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R515" i="1"/>
  <c r="S515" i="1"/>
  <c r="R514" i="1"/>
  <c r="Q514" i="1"/>
  <c r="S514" i="1" s="1"/>
  <c r="R513" i="1"/>
  <c r="Q513" i="1"/>
  <c r="S513" i="1" s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1" i="1"/>
  <c r="Q407" i="1"/>
  <c r="Q375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Q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Q311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Q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Q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Q215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Q183" i="1"/>
  <c r="R183" i="1"/>
  <c r="Q151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48" i="1" s="1"/>
  <c r="Q87" i="1"/>
  <c r="R84" i="1"/>
  <c r="R87" i="1" s="1"/>
  <c r="Q55" i="1"/>
  <c r="R811" i="1" l="1"/>
  <c r="R829" i="1"/>
  <c r="R835" i="1"/>
  <c r="R807" i="1"/>
  <c r="R813" i="1"/>
  <c r="R819" i="1"/>
  <c r="R825" i="1"/>
  <c r="R831" i="1"/>
  <c r="R805" i="1"/>
  <c r="R836" i="1" s="1"/>
  <c r="R823" i="1"/>
  <c r="R806" i="1"/>
  <c r="R818" i="1"/>
  <c r="R830" i="1"/>
  <c r="R808" i="1"/>
  <c r="R814" i="1"/>
  <c r="R820" i="1"/>
  <c r="R826" i="1"/>
  <c r="R832" i="1"/>
  <c r="R809" i="1"/>
  <c r="R815" i="1"/>
  <c r="R821" i="1"/>
  <c r="R827" i="1"/>
  <c r="R833" i="1"/>
  <c r="R817" i="1"/>
  <c r="R812" i="1"/>
  <c r="R824" i="1"/>
  <c r="R810" i="1"/>
  <c r="R816" i="1"/>
  <c r="R822" i="1"/>
  <c r="R828" i="1"/>
  <c r="R834" i="1"/>
  <c r="R786" i="1"/>
  <c r="R787" i="1"/>
  <c r="R794" i="1"/>
  <c r="R777" i="1"/>
  <c r="R783" i="1"/>
  <c r="R789" i="1"/>
  <c r="R795" i="1"/>
  <c r="R801" i="1"/>
  <c r="R774" i="1"/>
  <c r="R792" i="1"/>
  <c r="R781" i="1"/>
  <c r="R799" i="1"/>
  <c r="R782" i="1"/>
  <c r="R778" i="1"/>
  <c r="R784" i="1"/>
  <c r="R790" i="1"/>
  <c r="R796" i="1"/>
  <c r="R802" i="1"/>
  <c r="R780" i="1"/>
  <c r="R798" i="1"/>
  <c r="R775" i="1"/>
  <c r="R793" i="1"/>
  <c r="R776" i="1"/>
  <c r="R788" i="1"/>
  <c r="R800" i="1"/>
  <c r="R773" i="1"/>
  <c r="R804" i="1" s="1"/>
  <c r="R779" i="1"/>
  <c r="R785" i="1"/>
  <c r="R791" i="1"/>
  <c r="R797" i="1"/>
  <c r="R743" i="1"/>
  <c r="R749" i="1"/>
  <c r="R761" i="1"/>
  <c r="R767" i="1"/>
  <c r="R744" i="1"/>
  <c r="R756" i="1"/>
  <c r="R768" i="1"/>
  <c r="R745" i="1"/>
  <c r="R751" i="1"/>
  <c r="R757" i="1"/>
  <c r="R763" i="1"/>
  <c r="R769" i="1"/>
  <c r="R746" i="1"/>
  <c r="R752" i="1"/>
  <c r="R758" i="1"/>
  <c r="R764" i="1"/>
  <c r="R770" i="1"/>
  <c r="R755" i="1"/>
  <c r="R750" i="1"/>
  <c r="R762" i="1"/>
  <c r="R343" i="1"/>
  <c r="R747" i="1"/>
  <c r="R753" i="1"/>
  <c r="R759" i="1"/>
  <c r="R765" i="1"/>
  <c r="R771" i="1"/>
  <c r="R742" i="1"/>
  <c r="R748" i="1"/>
  <c r="R754" i="1"/>
  <c r="R760" i="1"/>
  <c r="R766" i="1"/>
  <c r="R718" i="1"/>
  <c r="R736" i="1"/>
  <c r="R719" i="1"/>
  <c r="R725" i="1"/>
  <c r="R731" i="1"/>
  <c r="R737" i="1"/>
  <c r="R730" i="1"/>
  <c r="R713" i="1"/>
  <c r="R714" i="1"/>
  <c r="R720" i="1"/>
  <c r="R726" i="1"/>
  <c r="R732" i="1"/>
  <c r="R738" i="1"/>
  <c r="R709" i="1"/>
  <c r="R740" i="1" s="1"/>
  <c r="R715" i="1"/>
  <c r="R721" i="1"/>
  <c r="R727" i="1"/>
  <c r="R733" i="1"/>
  <c r="R710" i="1"/>
  <c r="R716" i="1"/>
  <c r="R722" i="1"/>
  <c r="R728" i="1"/>
  <c r="R734" i="1"/>
  <c r="R712" i="1"/>
  <c r="R724" i="1"/>
  <c r="R711" i="1"/>
  <c r="R717" i="1"/>
  <c r="R723" i="1"/>
  <c r="R729" i="1"/>
  <c r="R735" i="1"/>
  <c r="R678" i="1"/>
  <c r="R690" i="1"/>
  <c r="R702" i="1"/>
  <c r="R685" i="1"/>
  <c r="R703" i="1"/>
  <c r="R686" i="1"/>
  <c r="R704" i="1"/>
  <c r="R682" i="1"/>
  <c r="R688" i="1"/>
  <c r="R694" i="1"/>
  <c r="R706" i="1"/>
  <c r="R677" i="1"/>
  <c r="R708" i="1" s="1"/>
  <c r="R683" i="1"/>
  <c r="R689" i="1"/>
  <c r="R695" i="1"/>
  <c r="R701" i="1"/>
  <c r="R707" i="1"/>
  <c r="R691" i="1"/>
  <c r="R680" i="1"/>
  <c r="R698" i="1"/>
  <c r="R681" i="1"/>
  <c r="R687" i="1"/>
  <c r="R693" i="1"/>
  <c r="R699" i="1"/>
  <c r="R705" i="1"/>
  <c r="R684" i="1"/>
  <c r="R696" i="1"/>
  <c r="R679" i="1"/>
  <c r="R697" i="1"/>
  <c r="R692" i="1"/>
  <c r="R700" i="1"/>
  <c r="R648" i="1"/>
  <c r="R654" i="1"/>
  <c r="R660" i="1"/>
  <c r="R666" i="1"/>
  <c r="R672" i="1"/>
  <c r="R670" i="1"/>
  <c r="R649" i="1"/>
  <c r="R655" i="1"/>
  <c r="R661" i="1"/>
  <c r="R667" i="1"/>
  <c r="R673" i="1"/>
  <c r="R646" i="1"/>
  <c r="R650" i="1"/>
  <c r="R656" i="1"/>
  <c r="R662" i="1"/>
  <c r="R668" i="1"/>
  <c r="R674" i="1"/>
  <c r="R658" i="1"/>
  <c r="R645" i="1"/>
  <c r="R676" i="1" s="1"/>
  <c r="R651" i="1"/>
  <c r="R657" i="1"/>
  <c r="R663" i="1"/>
  <c r="R669" i="1"/>
  <c r="R675" i="1"/>
  <c r="R664" i="1"/>
  <c r="R652" i="1"/>
  <c r="R647" i="1"/>
  <c r="R653" i="1"/>
  <c r="R659" i="1"/>
  <c r="R665" i="1"/>
  <c r="R671" i="1"/>
  <c r="R622" i="1"/>
  <c r="R640" i="1"/>
  <c r="R623" i="1"/>
  <c r="R641" i="1"/>
  <c r="R618" i="1"/>
  <c r="R636" i="1"/>
  <c r="R613" i="1"/>
  <c r="R644" i="1" s="1"/>
  <c r="R619" i="1"/>
  <c r="R625" i="1"/>
  <c r="R631" i="1"/>
  <c r="R637" i="1"/>
  <c r="R628" i="1"/>
  <c r="R629" i="1"/>
  <c r="R630" i="1"/>
  <c r="R626" i="1"/>
  <c r="R616" i="1"/>
  <c r="R634" i="1"/>
  <c r="R617" i="1"/>
  <c r="R635" i="1"/>
  <c r="R624" i="1"/>
  <c r="R642" i="1"/>
  <c r="R614" i="1"/>
  <c r="R620" i="1"/>
  <c r="R632" i="1"/>
  <c r="R638" i="1"/>
  <c r="R615" i="1"/>
  <c r="R621" i="1"/>
  <c r="R627" i="1"/>
  <c r="R633" i="1"/>
  <c r="R639" i="1"/>
  <c r="R552" i="1"/>
  <c r="R558" i="1"/>
  <c r="R564" i="1"/>
  <c r="R570" i="1"/>
  <c r="R576" i="1"/>
  <c r="R557" i="1"/>
  <c r="R575" i="1"/>
  <c r="R553" i="1"/>
  <c r="R559" i="1"/>
  <c r="R565" i="1"/>
  <c r="R571" i="1"/>
  <c r="R577" i="1"/>
  <c r="R551" i="1"/>
  <c r="R569" i="1"/>
  <c r="R554" i="1"/>
  <c r="R560" i="1"/>
  <c r="R566" i="1"/>
  <c r="R572" i="1"/>
  <c r="R578" i="1"/>
  <c r="R563" i="1"/>
  <c r="R549" i="1"/>
  <c r="R580" i="1" s="1"/>
  <c r="R555" i="1"/>
  <c r="R561" i="1"/>
  <c r="R567" i="1"/>
  <c r="R573" i="1"/>
  <c r="R550" i="1"/>
  <c r="R556" i="1"/>
  <c r="R562" i="1"/>
  <c r="R568" i="1"/>
  <c r="R574" i="1"/>
  <c r="R509" i="1"/>
  <c r="R510" i="1"/>
  <c r="R493" i="1"/>
  <c r="R511" i="1"/>
  <c r="R488" i="1"/>
  <c r="R506" i="1"/>
  <c r="R489" i="1"/>
  <c r="R495" i="1"/>
  <c r="R501" i="1"/>
  <c r="R507" i="1"/>
  <c r="R497" i="1"/>
  <c r="R486" i="1"/>
  <c r="R498" i="1"/>
  <c r="R499" i="1"/>
  <c r="R500" i="1"/>
  <c r="R512" i="1"/>
  <c r="R490" i="1"/>
  <c r="R496" i="1"/>
  <c r="R502" i="1"/>
  <c r="R508" i="1"/>
  <c r="R503" i="1"/>
  <c r="R504" i="1"/>
  <c r="R491" i="1"/>
  <c r="R492" i="1"/>
  <c r="R487" i="1"/>
  <c r="R505" i="1"/>
  <c r="R494" i="1"/>
  <c r="Q708" i="1"/>
  <c r="R407" i="1"/>
  <c r="R375" i="1"/>
  <c r="R215" i="1"/>
  <c r="R151" i="1"/>
  <c r="R311" i="1"/>
  <c r="R119" i="1"/>
  <c r="R279" i="1"/>
  <c r="R247" i="1"/>
  <c r="Q484" i="1"/>
  <c r="Q836" i="1"/>
  <c r="Q644" i="1"/>
  <c r="Q740" i="1"/>
  <c r="Q772" i="1"/>
  <c r="Q516" i="1"/>
  <c r="Q612" i="1"/>
  <c r="Q676" i="1"/>
  <c r="R55" i="1"/>
  <c r="Q548" i="1"/>
  <c r="Q580" i="1"/>
  <c r="R741" i="1"/>
  <c r="R772" i="1" s="1"/>
  <c r="R484" i="1"/>
  <c r="Q804" i="1"/>
  <c r="M513" i="1"/>
  <c r="R516" i="1" l="1"/>
  <c r="R409" i="1"/>
  <c r="N513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H803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H739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H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H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H513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1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49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D407" i="1"/>
  <c r="C407" i="1"/>
  <c r="D375" i="1"/>
  <c r="C375" i="1"/>
  <c r="D343" i="1"/>
  <c r="C343" i="1"/>
  <c r="D311" i="1"/>
  <c r="C311" i="1"/>
  <c r="D279" i="1"/>
  <c r="C279" i="1"/>
  <c r="D247" i="1"/>
  <c r="C247" i="1"/>
  <c r="D215" i="1"/>
  <c r="C215" i="1"/>
  <c r="D183" i="1"/>
  <c r="C183" i="1"/>
  <c r="D151" i="1"/>
  <c r="C151" i="1"/>
  <c r="D119" i="1"/>
  <c r="C119" i="1"/>
  <c r="D87" i="1"/>
  <c r="C87" i="1"/>
  <c r="D55" i="1"/>
  <c r="C55" i="1"/>
  <c r="R838" i="1" l="1"/>
  <c r="H487" i="1"/>
  <c r="H493" i="1"/>
  <c r="H499" i="1"/>
  <c r="H505" i="1"/>
  <c r="H511" i="1"/>
  <c r="H488" i="1"/>
  <c r="H494" i="1"/>
  <c r="H500" i="1"/>
  <c r="H506" i="1"/>
  <c r="H512" i="1"/>
  <c r="H489" i="1"/>
  <c r="H495" i="1"/>
  <c r="H501" i="1"/>
  <c r="H507" i="1"/>
  <c r="H490" i="1"/>
  <c r="H496" i="1"/>
  <c r="H502" i="1"/>
  <c r="H508" i="1"/>
  <c r="H485" i="1"/>
  <c r="H491" i="1"/>
  <c r="H497" i="1"/>
  <c r="H503" i="1"/>
  <c r="H509" i="1"/>
  <c r="H486" i="1"/>
  <c r="H492" i="1"/>
  <c r="H498" i="1"/>
  <c r="H504" i="1"/>
  <c r="H510" i="1"/>
  <c r="G836" i="1"/>
  <c r="G804" i="1"/>
  <c r="G612" i="1"/>
  <c r="G516" i="1"/>
  <c r="G484" i="1"/>
  <c r="G580" i="1"/>
  <c r="G740" i="1"/>
  <c r="G772" i="1"/>
  <c r="H676" i="1"/>
  <c r="G548" i="1"/>
  <c r="G708" i="1"/>
  <c r="G644" i="1"/>
  <c r="G676" i="1"/>
  <c r="H612" i="1"/>
  <c r="H644" i="1"/>
  <c r="H548" i="1"/>
  <c r="H804" i="1"/>
  <c r="H836" i="1"/>
  <c r="H453" i="1"/>
  <c r="H484" i="1" s="1"/>
  <c r="H677" i="1"/>
  <c r="H708" i="1" s="1"/>
  <c r="H550" i="1"/>
  <c r="H580" i="1" s="1"/>
  <c r="H740" i="1"/>
  <c r="H772" i="1"/>
  <c r="H516" i="1" l="1"/>
  <c r="H409" i="1"/>
  <c r="M700" i="1"/>
  <c r="O581" i="1" l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D613" i="1" l="1"/>
  <c r="D409" i="1" l="1"/>
  <c r="J409" i="1" l="1"/>
  <c r="L409" i="1"/>
  <c r="S312" i="1" l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 l="1"/>
  <c r="S280" i="1"/>
  <c r="O645" i="1" l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S89" i="1" l="1"/>
  <c r="S88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 l="1"/>
  <c r="F409" i="1" l="1"/>
  <c r="N409" i="1" l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M451" i="1" l="1"/>
  <c r="J453" i="1" l="1"/>
  <c r="K513" i="1"/>
  <c r="I513" i="1"/>
  <c r="N453" i="1"/>
  <c r="C453" i="1"/>
  <c r="O805" i="1" l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549" i="1" l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13" i="1" l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62" i="1"/>
  <c r="S59" i="1"/>
  <c r="S58" i="1"/>
  <c r="S64" i="1"/>
  <c r="S63" i="1"/>
  <c r="S61" i="1"/>
  <c r="S60" i="1" l="1"/>
  <c r="S57" i="1"/>
  <c r="S56" i="1"/>
  <c r="S54" i="1" l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55" i="1" l="1"/>
  <c r="P515" i="1"/>
  <c r="O515" i="1"/>
  <c r="P514" i="1"/>
  <c r="O514" i="1"/>
  <c r="P513" i="1"/>
  <c r="P512" i="1"/>
  <c r="O512" i="1"/>
  <c r="P511" i="1"/>
  <c r="O511" i="1"/>
  <c r="P510" i="1"/>
  <c r="O510" i="1"/>
  <c r="P509" i="1"/>
  <c r="O509" i="1"/>
  <c r="P508" i="1"/>
  <c r="O508" i="1"/>
  <c r="P507" i="1"/>
  <c r="O507" i="1"/>
  <c r="P506" i="1"/>
  <c r="O506" i="1"/>
  <c r="P505" i="1"/>
  <c r="O505" i="1"/>
  <c r="P504" i="1"/>
  <c r="O504" i="1"/>
  <c r="P503" i="1"/>
  <c r="O503" i="1"/>
  <c r="P502" i="1"/>
  <c r="O502" i="1"/>
  <c r="P501" i="1"/>
  <c r="O501" i="1"/>
  <c r="P500" i="1"/>
  <c r="O500" i="1"/>
  <c r="P499" i="1"/>
  <c r="O499" i="1"/>
  <c r="P498" i="1"/>
  <c r="O498" i="1"/>
  <c r="P497" i="1"/>
  <c r="O497" i="1"/>
  <c r="P496" i="1"/>
  <c r="O496" i="1"/>
  <c r="P495" i="1"/>
  <c r="O495" i="1"/>
  <c r="P494" i="1"/>
  <c r="O494" i="1"/>
  <c r="P493" i="1"/>
  <c r="O493" i="1"/>
  <c r="P492" i="1"/>
  <c r="O492" i="1"/>
  <c r="P491" i="1"/>
  <c r="O491" i="1"/>
  <c r="P490" i="1"/>
  <c r="O490" i="1"/>
  <c r="P489" i="1"/>
  <c r="O489" i="1"/>
  <c r="P488" i="1"/>
  <c r="O488" i="1"/>
  <c r="P487" i="1"/>
  <c r="O487" i="1"/>
  <c r="P486" i="1"/>
  <c r="O486" i="1"/>
  <c r="P485" i="1"/>
  <c r="O485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N835" i="1"/>
  <c r="M835" i="1"/>
  <c r="L835" i="1"/>
  <c r="K835" i="1"/>
  <c r="F835" i="1"/>
  <c r="E835" i="1"/>
  <c r="D835" i="1"/>
  <c r="C835" i="1"/>
  <c r="N834" i="1"/>
  <c r="M834" i="1"/>
  <c r="L834" i="1"/>
  <c r="K834" i="1"/>
  <c r="F834" i="1"/>
  <c r="E834" i="1"/>
  <c r="D834" i="1"/>
  <c r="C834" i="1"/>
  <c r="N833" i="1"/>
  <c r="M833" i="1"/>
  <c r="L833" i="1"/>
  <c r="K833" i="1"/>
  <c r="F833" i="1"/>
  <c r="E833" i="1"/>
  <c r="D833" i="1"/>
  <c r="C833" i="1"/>
  <c r="N832" i="1"/>
  <c r="M832" i="1"/>
  <c r="L832" i="1"/>
  <c r="K832" i="1"/>
  <c r="F832" i="1"/>
  <c r="E832" i="1"/>
  <c r="D832" i="1"/>
  <c r="C832" i="1"/>
  <c r="N831" i="1"/>
  <c r="M831" i="1"/>
  <c r="L831" i="1"/>
  <c r="K831" i="1"/>
  <c r="F831" i="1"/>
  <c r="E831" i="1"/>
  <c r="D831" i="1"/>
  <c r="C831" i="1"/>
  <c r="N830" i="1"/>
  <c r="M830" i="1"/>
  <c r="L830" i="1"/>
  <c r="K830" i="1"/>
  <c r="F830" i="1"/>
  <c r="E830" i="1"/>
  <c r="D830" i="1"/>
  <c r="C830" i="1"/>
  <c r="N829" i="1"/>
  <c r="M829" i="1"/>
  <c r="L829" i="1"/>
  <c r="K829" i="1"/>
  <c r="F829" i="1"/>
  <c r="E829" i="1"/>
  <c r="D829" i="1"/>
  <c r="C829" i="1"/>
  <c r="N828" i="1"/>
  <c r="M828" i="1"/>
  <c r="L828" i="1"/>
  <c r="K828" i="1"/>
  <c r="F828" i="1"/>
  <c r="E828" i="1"/>
  <c r="D828" i="1"/>
  <c r="C828" i="1"/>
  <c r="N827" i="1"/>
  <c r="M827" i="1"/>
  <c r="L827" i="1"/>
  <c r="K827" i="1"/>
  <c r="F827" i="1"/>
  <c r="E827" i="1"/>
  <c r="D827" i="1"/>
  <c r="C827" i="1"/>
  <c r="N826" i="1"/>
  <c r="M826" i="1"/>
  <c r="L826" i="1"/>
  <c r="K826" i="1"/>
  <c r="F826" i="1"/>
  <c r="E826" i="1"/>
  <c r="D826" i="1"/>
  <c r="C826" i="1"/>
  <c r="N825" i="1"/>
  <c r="M825" i="1"/>
  <c r="L825" i="1"/>
  <c r="K825" i="1"/>
  <c r="F825" i="1"/>
  <c r="E825" i="1"/>
  <c r="D825" i="1"/>
  <c r="C825" i="1"/>
  <c r="N824" i="1"/>
  <c r="M824" i="1"/>
  <c r="L824" i="1"/>
  <c r="K824" i="1"/>
  <c r="F824" i="1"/>
  <c r="E824" i="1"/>
  <c r="D824" i="1"/>
  <c r="C824" i="1"/>
  <c r="N823" i="1"/>
  <c r="M823" i="1"/>
  <c r="L823" i="1"/>
  <c r="K823" i="1"/>
  <c r="F823" i="1"/>
  <c r="E823" i="1"/>
  <c r="D823" i="1"/>
  <c r="C823" i="1"/>
  <c r="N822" i="1"/>
  <c r="M822" i="1"/>
  <c r="L822" i="1"/>
  <c r="K822" i="1"/>
  <c r="F822" i="1"/>
  <c r="E822" i="1"/>
  <c r="D822" i="1"/>
  <c r="C822" i="1"/>
  <c r="N821" i="1"/>
  <c r="M821" i="1"/>
  <c r="L821" i="1"/>
  <c r="K821" i="1"/>
  <c r="F821" i="1"/>
  <c r="E821" i="1"/>
  <c r="D821" i="1"/>
  <c r="C821" i="1"/>
  <c r="N820" i="1"/>
  <c r="M820" i="1"/>
  <c r="L820" i="1"/>
  <c r="K820" i="1"/>
  <c r="F820" i="1"/>
  <c r="E820" i="1"/>
  <c r="D820" i="1"/>
  <c r="C820" i="1"/>
  <c r="N819" i="1"/>
  <c r="M819" i="1"/>
  <c r="L819" i="1"/>
  <c r="K819" i="1"/>
  <c r="F819" i="1"/>
  <c r="E819" i="1"/>
  <c r="D819" i="1"/>
  <c r="C819" i="1"/>
  <c r="N818" i="1"/>
  <c r="M818" i="1"/>
  <c r="L818" i="1"/>
  <c r="K818" i="1"/>
  <c r="F818" i="1"/>
  <c r="E818" i="1"/>
  <c r="D818" i="1"/>
  <c r="C818" i="1"/>
  <c r="N817" i="1"/>
  <c r="M817" i="1"/>
  <c r="L817" i="1"/>
  <c r="K817" i="1"/>
  <c r="F817" i="1"/>
  <c r="E817" i="1"/>
  <c r="D817" i="1"/>
  <c r="C817" i="1"/>
  <c r="N816" i="1"/>
  <c r="M816" i="1"/>
  <c r="L816" i="1"/>
  <c r="K816" i="1"/>
  <c r="F816" i="1"/>
  <c r="E816" i="1"/>
  <c r="D816" i="1"/>
  <c r="C816" i="1"/>
  <c r="N815" i="1"/>
  <c r="M815" i="1"/>
  <c r="L815" i="1"/>
  <c r="K815" i="1"/>
  <c r="F815" i="1"/>
  <c r="E815" i="1"/>
  <c r="D815" i="1"/>
  <c r="C815" i="1"/>
  <c r="N814" i="1"/>
  <c r="M814" i="1"/>
  <c r="L814" i="1"/>
  <c r="K814" i="1"/>
  <c r="F814" i="1"/>
  <c r="E814" i="1"/>
  <c r="D814" i="1"/>
  <c r="C814" i="1"/>
  <c r="N813" i="1"/>
  <c r="M813" i="1"/>
  <c r="L813" i="1"/>
  <c r="K813" i="1"/>
  <c r="F813" i="1"/>
  <c r="E813" i="1"/>
  <c r="D813" i="1"/>
  <c r="C813" i="1"/>
  <c r="N812" i="1"/>
  <c r="M812" i="1"/>
  <c r="L812" i="1"/>
  <c r="K812" i="1"/>
  <c r="F812" i="1"/>
  <c r="E812" i="1"/>
  <c r="D812" i="1"/>
  <c r="C812" i="1"/>
  <c r="N811" i="1"/>
  <c r="M811" i="1"/>
  <c r="L811" i="1"/>
  <c r="K811" i="1"/>
  <c r="F811" i="1"/>
  <c r="E811" i="1"/>
  <c r="D811" i="1"/>
  <c r="C811" i="1"/>
  <c r="N810" i="1"/>
  <c r="M810" i="1"/>
  <c r="L810" i="1"/>
  <c r="K810" i="1"/>
  <c r="F810" i="1"/>
  <c r="E810" i="1"/>
  <c r="D810" i="1"/>
  <c r="C810" i="1"/>
  <c r="N809" i="1"/>
  <c r="M809" i="1"/>
  <c r="L809" i="1"/>
  <c r="K809" i="1"/>
  <c r="F809" i="1"/>
  <c r="E809" i="1"/>
  <c r="D809" i="1"/>
  <c r="C809" i="1"/>
  <c r="N808" i="1"/>
  <c r="M808" i="1"/>
  <c r="L808" i="1"/>
  <c r="K808" i="1"/>
  <c r="F808" i="1"/>
  <c r="E808" i="1"/>
  <c r="D808" i="1"/>
  <c r="C808" i="1"/>
  <c r="N807" i="1"/>
  <c r="M807" i="1"/>
  <c r="L807" i="1"/>
  <c r="K807" i="1"/>
  <c r="F807" i="1"/>
  <c r="E807" i="1"/>
  <c r="D807" i="1"/>
  <c r="C807" i="1"/>
  <c r="N806" i="1"/>
  <c r="M806" i="1"/>
  <c r="L806" i="1"/>
  <c r="K806" i="1"/>
  <c r="F806" i="1"/>
  <c r="E806" i="1"/>
  <c r="D806" i="1"/>
  <c r="C806" i="1"/>
  <c r="N805" i="1"/>
  <c r="M805" i="1"/>
  <c r="L805" i="1"/>
  <c r="K805" i="1"/>
  <c r="F805" i="1"/>
  <c r="E805" i="1"/>
  <c r="D805" i="1"/>
  <c r="C805" i="1"/>
  <c r="F803" i="1"/>
  <c r="N802" i="1"/>
  <c r="M802" i="1"/>
  <c r="L802" i="1"/>
  <c r="K802" i="1"/>
  <c r="F802" i="1"/>
  <c r="E802" i="1"/>
  <c r="D802" i="1"/>
  <c r="C802" i="1"/>
  <c r="N801" i="1"/>
  <c r="M801" i="1"/>
  <c r="L801" i="1"/>
  <c r="K801" i="1"/>
  <c r="F801" i="1"/>
  <c r="E801" i="1"/>
  <c r="D801" i="1"/>
  <c r="C801" i="1"/>
  <c r="N800" i="1"/>
  <c r="M800" i="1"/>
  <c r="L800" i="1"/>
  <c r="K800" i="1"/>
  <c r="F800" i="1"/>
  <c r="E800" i="1"/>
  <c r="D800" i="1"/>
  <c r="C800" i="1"/>
  <c r="N799" i="1"/>
  <c r="M799" i="1"/>
  <c r="L799" i="1"/>
  <c r="K799" i="1"/>
  <c r="F799" i="1"/>
  <c r="E799" i="1"/>
  <c r="D799" i="1"/>
  <c r="C799" i="1"/>
  <c r="N798" i="1"/>
  <c r="M798" i="1"/>
  <c r="L798" i="1"/>
  <c r="K798" i="1"/>
  <c r="F798" i="1"/>
  <c r="E798" i="1"/>
  <c r="D798" i="1"/>
  <c r="C798" i="1"/>
  <c r="N797" i="1"/>
  <c r="M797" i="1"/>
  <c r="L797" i="1"/>
  <c r="K797" i="1"/>
  <c r="F797" i="1"/>
  <c r="E797" i="1"/>
  <c r="D797" i="1"/>
  <c r="C797" i="1"/>
  <c r="N796" i="1"/>
  <c r="M796" i="1"/>
  <c r="L796" i="1"/>
  <c r="K796" i="1"/>
  <c r="F796" i="1"/>
  <c r="E796" i="1"/>
  <c r="D796" i="1"/>
  <c r="C796" i="1"/>
  <c r="N795" i="1"/>
  <c r="M795" i="1"/>
  <c r="L795" i="1"/>
  <c r="K795" i="1"/>
  <c r="F795" i="1"/>
  <c r="E795" i="1"/>
  <c r="D795" i="1"/>
  <c r="C795" i="1"/>
  <c r="N794" i="1"/>
  <c r="M794" i="1"/>
  <c r="L794" i="1"/>
  <c r="K794" i="1"/>
  <c r="F794" i="1"/>
  <c r="E794" i="1"/>
  <c r="D794" i="1"/>
  <c r="C794" i="1"/>
  <c r="N793" i="1"/>
  <c r="M793" i="1"/>
  <c r="L793" i="1"/>
  <c r="K793" i="1"/>
  <c r="F793" i="1"/>
  <c r="E793" i="1"/>
  <c r="D793" i="1"/>
  <c r="C793" i="1"/>
  <c r="N792" i="1"/>
  <c r="M792" i="1"/>
  <c r="L792" i="1"/>
  <c r="K792" i="1"/>
  <c r="F792" i="1"/>
  <c r="E792" i="1"/>
  <c r="D792" i="1"/>
  <c r="C792" i="1"/>
  <c r="N791" i="1"/>
  <c r="M791" i="1"/>
  <c r="L791" i="1"/>
  <c r="K791" i="1"/>
  <c r="F791" i="1"/>
  <c r="E791" i="1"/>
  <c r="D791" i="1"/>
  <c r="C791" i="1"/>
  <c r="N790" i="1"/>
  <c r="M790" i="1"/>
  <c r="L790" i="1"/>
  <c r="K790" i="1"/>
  <c r="F790" i="1"/>
  <c r="E790" i="1"/>
  <c r="D790" i="1"/>
  <c r="C790" i="1"/>
  <c r="N789" i="1"/>
  <c r="M789" i="1"/>
  <c r="L789" i="1"/>
  <c r="K789" i="1"/>
  <c r="F789" i="1"/>
  <c r="E789" i="1"/>
  <c r="D789" i="1"/>
  <c r="C789" i="1"/>
  <c r="N788" i="1"/>
  <c r="M788" i="1"/>
  <c r="L788" i="1"/>
  <c r="K788" i="1"/>
  <c r="F788" i="1"/>
  <c r="E788" i="1"/>
  <c r="D788" i="1"/>
  <c r="C788" i="1"/>
  <c r="N787" i="1"/>
  <c r="M787" i="1"/>
  <c r="L787" i="1"/>
  <c r="K787" i="1"/>
  <c r="F787" i="1"/>
  <c r="E787" i="1"/>
  <c r="D787" i="1"/>
  <c r="C787" i="1"/>
  <c r="N786" i="1"/>
  <c r="M786" i="1"/>
  <c r="L786" i="1"/>
  <c r="K786" i="1"/>
  <c r="F786" i="1"/>
  <c r="E786" i="1"/>
  <c r="D786" i="1"/>
  <c r="C786" i="1"/>
  <c r="N785" i="1"/>
  <c r="M785" i="1"/>
  <c r="L785" i="1"/>
  <c r="K785" i="1"/>
  <c r="F785" i="1"/>
  <c r="E785" i="1"/>
  <c r="D785" i="1"/>
  <c r="C785" i="1"/>
  <c r="N784" i="1"/>
  <c r="M784" i="1"/>
  <c r="L784" i="1"/>
  <c r="K784" i="1"/>
  <c r="F784" i="1"/>
  <c r="E784" i="1"/>
  <c r="D784" i="1"/>
  <c r="C784" i="1"/>
  <c r="N783" i="1"/>
  <c r="M783" i="1"/>
  <c r="L783" i="1"/>
  <c r="K783" i="1"/>
  <c r="F783" i="1"/>
  <c r="E783" i="1"/>
  <c r="D783" i="1"/>
  <c r="C783" i="1"/>
  <c r="N782" i="1"/>
  <c r="M782" i="1"/>
  <c r="L782" i="1"/>
  <c r="K782" i="1"/>
  <c r="F782" i="1"/>
  <c r="E782" i="1"/>
  <c r="D782" i="1"/>
  <c r="C782" i="1"/>
  <c r="N781" i="1"/>
  <c r="M781" i="1"/>
  <c r="L781" i="1"/>
  <c r="K781" i="1"/>
  <c r="F781" i="1"/>
  <c r="E781" i="1"/>
  <c r="D781" i="1"/>
  <c r="C781" i="1"/>
  <c r="N780" i="1"/>
  <c r="M780" i="1"/>
  <c r="L780" i="1"/>
  <c r="K780" i="1"/>
  <c r="F780" i="1"/>
  <c r="E780" i="1"/>
  <c r="D780" i="1"/>
  <c r="C780" i="1"/>
  <c r="N779" i="1"/>
  <c r="M779" i="1"/>
  <c r="L779" i="1"/>
  <c r="K779" i="1"/>
  <c r="F779" i="1"/>
  <c r="E779" i="1"/>
  <c r="D779" i="1"/>
  <c r="C779" i="1"/>
  <c r="N778" i="1"/>
  <c r="M778" i="1"/>
  <c r="L778" i="1"/>
  <c r="K778" i="1"/>
  <c r="F778" i="1"/>
  <c r="E778" i="1"/>
  <c r="D778" i="1"/>
  <c r="C778" i="1"/>
  <c r="N777" i="1"/>
  <c r="M777" i="1"/>
  <c r="L777" i="1"/>
  <c r="K777" i="1"/>
  <c r="F777" i="1"/>
  <c r="E777" i="1"/>
  <c r="D777" i="1"/>
  <c r="C777" i="1"/>
  <c r="N776" i="1"/>
  <c r="M776" i="1"/>
  <c r="L776" i="1"/>
  <c r="K776" i="1"/>
  <c r="F776" i="1"/>
  <c r="E776" i="1"/>
  <c r="D776" i="1"/>
  <c r="C776" i="1"/>
  <c r="N775" i="1"/>
  <c r="M775" i="1"/>
  <c r="L775" i="1"/>
  <c r="K775" i="1"/>
  <c r="F775" i="1"/>
  <c r="E775" i="1"/>
  <c r="D775" i="1"/>
  <c r="C775" i="1"/>
  <c r="N774" i="1"/>
  <c r="M774" i="1"/>
  <c r="L774" i="1"/>
  <c r="K774" i="1"/>
  <c r="F774" i="1"/>
  <c r="E774" i="1"/>
  <c r="D774" i="1"/>
  <c r="C774" i="1"/>
  <c r="N773" i="1"/>
  <c r="M773" i="1"/>
  <c r="L773" i="1"/>
  <c r="K773" i="1"/>
  <c r="F773" i="1"/>
  <c r="E773" i="1"/>
  <c r="D773" i="1"/>
  <c r="C773" i="1"/>
  <c r="N771" i="1"/>
  <c r="M771" i="1"/>
  <c r="L771" i="1"/>
  <c r="K771" i="1"/>
  <c r="F771" i="1"/>
  <c r="E771" i="1"/>
  <c r="D771" i="1"/>
  <c r="C771" i="1"/>
  <c r="N770" i="1"/>
  <c r="M770" i="1"/>
  <c r="L770" i="1"/>
  <c r="K770" i="1"/>
  <c r="F770" i="1"/>
  <c r="E770" i="1"/>
  <c r="D770" i="1"/>
  <c r="C770" i="1"/>
  <c r="N769" i="1"/>
  <c r="M769" i="1"/>
  <c r="L769" i="1"/>
  <c r="K769" i="1"/>
  <c r="F769" i="1"/>
  <c r="E769" i="1"/>
  <c r="D769" i="1"/>
  <c r="C769" i="1"/>
  <c r="N768" i="1"/>
  <c r="M768" i="1"/>
  <c r="L768" i="1"/>
  <c r="K768" i="1"/>
  <c r="F768" i="1"/>
  <c r="E768" i="1"/>
  <c r="D768" i="1"/>
  <c r="C768" i="1"/>
  <c r="N767" i="1"/>
  <c r="M767" i="1"/>
  <c r="L767" i="1"/>
  <c r="K767" i="1"/>
  <c r="F767" i="1"/>
  <c r="E767" i="1"/>
  <c r="D767" i="1"/>
  <c r="C767" i="1"/>
  <c r="N766" i="1"/>
  <c r="M766" i="1"/>
  <c r="L766" i="1"/>
  <c r="K766" i="1"/>
  <c r="F766" i="1"/>
  <c r="E766" i="1"/>
  <c r="D766" i="1"/>
  <c r="C766" i="1"/>
  <c r="N765" i="1"/>
  <c r="M765" i="1"/>
  <c r="L765" i="1"/>
  <c r="K765" i="1"/>
  <c r="F765" i="1"/>
  <c r="E765" i="1"/>
  <c r="D765" i="1"/>
  <c r="C765" i="1"/>
  <c r="N764" i="1"/>
  <c r="M764" i="1"/>
  <c r="L764" i="1"/>
  <c r="K764" i="1"/>
  <c r="F764" i="1"/>
  <c r="E764" i="1"/>
  <c r="D764" i="1"/>
  <c r="C764" i="1"/>
  <c r="N763" i="1"/>
  <c r="M763" i="1"/>
  <c r="L763" i="1"/>
  <c r="K763" i="1"/>
  <c r="F763" i="1"/>
  <c r="E763" i="1"/>
  <c r="D763" i="1"/>
  <c r="C763" i="1"/>
  <c r="N762" i="1"/>
  <c r="M762" i="1"/>
  <c r="L762" i="1"/>
  <c r="K762" i="1"/>
  <c r="F762" i="1"/>
  <c r="E762" i="1"/>
  <c r="D762" i="1"/>
  <c r="C762" i="1"/>
  <c r="N761" i="1"/>
  <c r="M761" i="1"/>
  <c r="L761" i="1"/>
  <c r="K761" i="1"/>
  <c r="F761" i="1"/>
  <c r="E761" i="1"/>
  <c r="D761" i="1"/>
  <c r="C761" i="1"/>
  <c r="N760" i="1"/>
  <c r="M760" i="1"/>
  <c r="L760" i="1"/>
  <c r="K760" i="1"/>
  <c r="F760" i="1"/>
  <c r="E760" i="1"/>
  <c r="D760" i="1"/>
  <c r="C760" i="1"/>
  <c r="N759" i="1"/>
  <c r="M759" i="1"/>
  <c r="L759" i="1"/>
  <c r="K759" i="1"/>
  <c r="F759" i="1"/>
  <c r="E759" i="1"/>
  <c r="D759" i="1"/>
  <c r="C759" i="1"/>
  <c r="N758" i="1"/>
  <c r="M758" i="1"/>
  <c r="L758" i="1"/>
  <c r="K758" i="1"/>
  <c r="F758" i="1"/>
  <c r="E758" i="1"/>
  <c r="D758" i="1"/>
  <c r="C758" i="1"/>
  <c r="N757" i="1"/>
  <c r="M757" i="1"/>
  <c r="L757" i="1"/>
  <c r="K757" i="1"/>
  <c r="F757" i="1"/>
  <c r="E757" i="1"/>
  <c r="D757" i="1"/>
  <c r="C757" i="1"/>
  <c r="N756" i="1"/>
  <c r="M756" i="1"/>
  <c r="L756" i="1"/>
  <c r="K756" i="1"/>
  <c r="F756" i="1"/>
  <c r="E756" i="1"/>
  <c r="D756" i="1"/>
  <c r="C756" i="1"/>
  <c r="N755" i="1"/>
  <c r="M755" i="1"/>
  <c r="L755" i="1"/>
  <c r="K755" i="1"/>
  <c r="F755" i="1"/>
  <c r="E755" i="1"/>
  <c r="D755" i="1"/>
  <c r="C755" i="1"/>
  <c r="N754" i="1"/>
  <c r="M754" i="1"/>
  <c r="L754" i="1"/>
  <c r="K754" i="1"/>
  <c r="F754" i="1"/>
  <c r="E754" i="1"/>
  <c r="D754" i="1"/>
  <c r="C754" i="1"/>
  <c r="N753" i="1"/>
  <c r="M753" i="1"/>
  <c r="L753" i="1"/>
  <c r="K753" i="1"/>
  <c r="F753" i="1"/>
  <c r="E753" i="1"/>
  <c r="D753" i="1"/>
  <c r="C753" i="1"/>
  <c r="N752" i="1"/>
  <c r="M752" i="1"/>
  <c r="L752" i="1"/>
  <c r="K752" i="1"/>
  <c r="F752" i="1"/>
  <c r="E752" i="1"/>
  <c r="D752" i="1"/>
  <c r="C752" i="1"/>
  <c r="N751" i="1"/>
  <c r="M751" i="1"/>
  <c r="L751" i="1"/>
  <c r="K751" i="1"/>
  <c r="F751" i="1"/>
  <c r="E751" i="1"/>
  <c r="D751" i="1"/>
  <c r="C751" i="1"/>
  <c r="N750" i="1"/>
  <c r="M750" i="1"/>
  <c r="L750" i="1"/>
  <c r="K750" i="1"/>
  <c r="F750" i="1"/>
  <c r="E750" i="1"/>
  <c r="D750" i="1"/>
  <c r="C750" i="1"/>
  <c r="N749" i="1"/>
  <c r="M749" i="1"/>
  <c r="L749" i="1"/>
  <c r="K749" i="1"/>
  <c r="F749" i="1"/>
  <c r="E749" i="1"/>
  <c r="D749" i="1"/>
  <c r="C749" i="1"/>
  <c r="N748" i="1"/>
  <c r="M748" i="1"/>
  <c r="L748" i="1"/>
  <c r="K748" i="1"/>
  <c r="F748" i="1"/>
  <c r="E748" i="1"/>
  <c r="D748" i="1"/>
  <c r="C748" i="1"/>
  <c r="N747" i="1"/>
  <c r="M747" i="1"/>
  <c r="L747" i="1"/>
  <c r="K747" i="1"/>
  <c r="F747" i="1"/>
  <c r="E747" i="1"/>
  <c r="D747" i="1"/>
  <c r="C747" i="1"/>
  <c r="N746" i="1"/>
  <c r="M746" i="1"/>
  <c r="L746" i="1"/>
  <c r="K746" i="1"/>
  <c r="F746" i="1"/>
  <c r="E746" i="1"/>
  <c r="D746" i="1"/>
  <c r="C746" i="1"/>
  <c r="N745" i="1"/>
  <c r="M745" i="1"/>
  <c r="L745" i="1"/>
  <c r="K745" i="1"/>
  <c r="F745" i="1"/>
  <c r="E745" i="1"/>
  <c r="D745" i="1"/>
  <c r="C745" i="1"/>
  <c r="N744" i="1"/>
  <c r="M744" i="1"/>
  <c r="L744" i="1"/>
  <c r="K744" i="1"/>
  <c r="F744" i="1"/>
  <c r="E744" i="1"/>
  <c r="D744" i="1"/>
  <c r="C744" i="1"/>
  <c r="N743" i="1"/>
  <c r="M743" i="1"/>
  <c r="L743" i="1"/>
  <c r="K743" i="1"/>
  <c r="F743" i="1"/>
  <c r="E743" i="1"/>
  <c r="D743" i="1"/>
  <c r="C743" i="1"/>
  <c r="N742" i="1"/>
  <c r="M742" i="1"/>
  <c r="L742" i="1"/>
  <c r="K742" i="1"/>
  <c r="F742" i="1"/>
  <c r="E742" i="1"/>
  <c r="D742" i="1"/>
  <c r="C742" i="1"/>
  <c r="N741" i="1"/>
  <c r="M741" i="1"/>
  <c r="L741" i="1"/>
  <c r="K741" i="1"/>
  <c r="F741" i="1"/>
  <c r="E741" i="1"/>
  <c r="D741" i="1"/>
  <c r="C741" i="1"/>
  <c r="F739" i="1"/>
  <c r="N738" i="1"/>
  <c r="M738" i="1"/>
  <c r="L738" i="1"/>
  <c r="K738" i="1"/>
  <c r="F738" i="1"/>
  <c r="E738" i="1"/>
  <c r="D738" i="1"/>
  <c r="C738" i="1"/>
  <c r="N737" i="1"/>
  <c r="M737" i="1"/>
  <c r="L737" i="1"/>
  <c r="K737" i="1"/>
  <c r="F737" i="1"/>
  <c r="E737" i="1"/>
  <c r="D737" i="1"/>
  <c r="C737" i="1"/>
  <c r="N736" i="1"/>
  <c r="M736" i="1"/>
  <c r="L736" i="1"/>
  <c r="K736" i="1"/>
  <c r="F736" i="1"/>
  <c r="E736" i="1"/>
  <c r="D736" i="1"/>
  <c r="C736" i="1"/>
  <c r="N735" i="1"/>
  <c r="M735" i="1"/>
  <c r="L735" i="1"/>
  <c r="K735" i="1"/>
  <c r="F735" i="1"/>
  <c r="E735" i="1"/>
  <c r="D735" i="1"/>
  <c r="C735" i="1"/>
  <c r="N734" i="1"/>
  <c r="M734" i="1"/>
  <c r="L734" i="1"/>
  <c r="K734" i="1"/>
  <c r="F734" i="1"/>
  <c r="E734" i="1"/>
  <c r="D734" i="1"/>
  <c r="C734" i="1"/>
  <c r="N733" i="1"/>
  <c r="M733" i="1"/>
  <c r="L733" i="1"/>
  <c r="K733" i="1"/>
  <c r="F733" i="1"/>
  <c r="E733" i="1"/>
  <c r="D733" i="1"/>
  <c r="C733" i="1"/>
  <c r="N732" i="1"/>
  <c r="M732" i="1"/>
  <c r="L732" i="1"/>
  <c r="K732" i="1"/>
  <c r="F732" i="1"/>
  <c r="E732" i="1"/>
  <c r="D732" i="1"/>
  <c r="C732" i="1"/>
  <c r="N731" i="1"/>
  <c r="M731" i="1"/>
  <c r="L731" i="1"/>
  <c r="K731" i="1"/>
  <c r="F731" i="1"/>
  <c r="E731" i="1"/>
  <c r="D731" i="1"/>
  <c r="C731" i="1"/>
  <c r="N730" i="1"/>
  <c r="M730" i="1"/>
  <c r="L730" i="1"/>
  <c r="K730" i="1"/>
  <c r="F730" i="1"/>
  <c r="E730" i="1"/>
  <c r="D730" i="1"/>
  <c r="C730" i="1"/>
  <c r="N729" i="1"/>
  <c r="M729" i="1"/>
  <c r="L729" i="1"/>
  <c r="K729" i="1"/>
  <c r="F729" i="1"/>
  <c r="E729" i="1"/>
  <c r="D729" i="1"/>
  <c r="C729" i="1"/>
  <c r="N728" i="1"/>
  <c r="M728" i="1"/>
  <c r="L728" i="1"/>
  <c r="K728" i="1"/>
  <c r="F728" i="1"/>
  <c r="E728" i="1"/>
  <c r="D728" i="1"/>
  <c r="C728" i="1"/>
  <c r="N727" i="1"/>
  <c r="M727" i="1"/>
  <c r="L727" i="1"/>
  <c r="K727" i="1"/>
  <c r="F727" i="1"/>
  <c r="E727" i="1"/>
  <c r="D727" i="1"/>
  <c r="C727" i="1"/>
  <c r="N726" i="1"/>
  <c r="M726" i="1"/>
  <c r="L726" i="1"/>
  <c r="K726" i="1"/>
  <c r="F726" i="1"/>
  <c r="E726" i="1"/>
  <c r="D726" i="1"/>
  <c r="C726" i="1"/>
  <c r="N725" i="1"/>
  <c r="M725" i="1"/>
  <c r="L725" i="1"/>
  <c r="K725" i="1"/>
  <c r="F725" i="1"/>
  <c r="E725" i="1"/>
  <c r="D725" i="1"/>
  <c r="C725" i="1"/>
  <c r="N724" i="1"/>
  <c r="M724" i="1"/>
  <c r="L724" i="1"/>
  <c r="K724" i="1"/>
  <c r="F724" i="1"/>
  <c r="E724" i="1"/>
  <c r="D724" i="1"/>
  <c r="C724" i="1"/>
  <c r="N723" i="1"/>
  <c r="M723" i="1"/>
  <c r="L723" i="1"/>
  <c r="K723" i="1"/>
  <c r="F723" i="1"/>
  <c r="E723" i="1"/>
  <c r="D723" i="1"/>
  <c r="C723" i="1"/>
  <c r="N722" i="1"/>
  <c r="M722" i="1"/>
  <c r="L722" i="1"/>
  <c r="K722" i="1"/>
  <c r="F722" i="1"/>
  <c r="E722" i="1"/>
  <c r="D722" i="1"/>
  <c r="C722" i="1"/>
  <c r="N721" i="1"/>
  <c r="M721" i="1"/>
  <c r="L721" i="1"/>
  <c r="K721" i="1"/>
  <c r="F721" i="1"/>
  <c r="E721" i="1"/>
  <c r="D721" i="1"/>
  <c r="C721" i="1"/>
  <c r="N720" i="1"/>
  <c r="M720" i="1"/>
  <c r="L720" i="1"/>
  <c r="K720" i="1"/>
  <c r="F720" i="1"/>
  <c r="E720" i="1"/>
  <c r="D720" i="1"/>
  <c r="C720" i="1"/>
  <c r="N719" i="1"/>
  <c r="M719" i="1"/>
  <c r="L719" i="1"/>
  <c r="K719" i="1"/>
  <c r="F719" i="1"/>
  <c r="E719" i="1"/>
  <c r="D719" i="1"/>
  <c r="C719" i="1"/>
  <c r="N718" i="1"/>
  <c r="M718" i="1"/>
  <c r="L718" i="1"/>
  <c r="K718" i="1"/>
  <c r="F718" i="1"/>
  <c r="E718" i="1"/>
  <c r="D718" i="1"/>
  <c r="C718" i="1"/>
  <c r="N717" i="1"/>
  <c r="M717" i="1"/>
  <c r="L717" i="1"/>
  <c r="K717" i="1"/>
  <c r="F717" i="1"/>
  <c r="E717" i="1"/>
  <c r="D717" i="1"/>
  <c r="C717" i="1"/>
  <c r="N716" i="1"/>
  <c r="M716" i="1"/>
  <c r="L716" i="1"/>
  <c r="K716" i="1"/>
  <c r="F716" i="1"/>
  <c r="E716" i="1"/>
  <c r="D716" i="1"/>
  <c r="C716" i="1"/>
  <c r="N715" i="1"/>
  <c r="M715" i="1"/>
  <c r="L715" i="1"/>
  <c r="K715" i="1"/>
  <c r="F715" i="1"/>
  <c r="E715" i="1"/>
  <c r="D715" i="1"/>
  <c r="C715" i="1"/>
  <c r="N714" i="1"/>
  <c r="M714" i="1"/>
  <c r="L714" i="1"/>
  <c r="K714" i="1"/>
  <c r="F714" i="1"/>
  <c r="E714" i="1"/>
  <c r="D714" i="1"/>
  <c r="C714" i="1"/>
  <c r="N713" i="1"/>
  <c r="M713" i="1"/>
  <c r="L713" i="1"/>
  <c r="K713" i="1"/>
  <c r="F713" i="1"/>
  <c r="E713" i="1"/>
  <c r="D713" i="1"/>
  <c r="C713" i="1"/>
  <c r="N712" i="1"/>
  <c r="M712" i="1"/>
  <c r="L712" i="1"/>
  <c r="K712" i="1"/>
  <c r="F712" i="1"/>
  <c r="E712" i="1"/>
  <c r="D712" i="1"/>
  <c r="C712" i="1"/>
  <c r="N711" i="1"/>
  <c r="M711" i="1"/>
  <c r="L711" i="1"/>
  <c r="K711" i="1"/>
  <c r="F711" i="1"/>
  <c r="E711" i="1"/>
  <c r="D711" i="1"/>
  <c r="C711" i="1"/>
  <c r="N710" i="1"/>
  <c r="M710" i="1"/>
  <c r="L710" i="1"/>
  <c r="K710" i="1"/>
  <c r="F710" i="1"/>
  <c r="E710" i="1"/>
  <c r="D710" i="1"/>
  <c r="C710" i="1"/>
  <c r="N709" i="1"/>
  <c r="M709" i="1"/>
  <c r="L709" i="1"/>
  <c r="K709" i="1"/>
  <c r="F709" i="1"/>
  <c r="E709" i="1"/>
  <c r="D709" i="1"/>
  <c r="C709" i="1"/>
  <c r="N707" i="1"/>
  <c r="M707" i="1"/>
  <c r="L707" i="1"/>
  <c r="K707" i="1"/>
  <c r="F707" i="1"/>
  <c r="E707" i="1"/>
  <c r="D707" i="1"/>
  <c r="C707" i="1"/>
  <c r="N706" i="1"/>
  <c r="M706" i="1"/>
  <c r="L706" i="1"/>
  <c r="K706" i="1"/>
  <c r="F706" i="1"/>
  <c r="E706" i="1"/>
  <c r="D706" i="1"/>
  <c r="C706" i="1"/>
  <c r="N705" i="1"/>
  <c r="M705" i="1"/>
  <c r="L705" i="1"/>
  <c r="K705" i="1"/>
  <c r="F705" i="1"/>
  <c r="E705" i="1"/>
  <c r="D705" i="1"/>
  <c r="C705" i="1"/>
  <c r="N704" i="1"/>
  <c r="M704" i="1"/>
  <c r="L704" i="1"/>
  <c r="K704" i="1"/>
  <c r="F704" i="1"/>
  <c r="E704" i="1"/>
  <c r="D704" i="1"/>
  <c r="C704" i="1"/>
  <c r="N703" i="1"/>
  <c r="M703" i="1"/>
  <c r="L703" i="1"/>
  <c r="K703" i="1"/>
  <c r="F703" i="1"/>
  <c r="E703" i="1"/>
  <c r="D703" i="1"/>
  <c r="C703" i="1"/>
  <c r="N702" i="1"/>
  <c r="M702" i="1"/>
  <c r="L702" i="1"/>
  <c r="K702" i="1"/>
  <c r="F702" i="1"/>
  <c r="E702" i="1"/>
  <c r="D702" i="1"/>
  <c r="C702" i="1"/>
  <c r="N701" i="1"/>
  <c r="M701" i="1"/>
  <c r="L701" i="1"/>
  <c r="K701" i="1"/>
  <c r="F701" i="1"/>
  <c r="E701" i="1"/>
  <c r="D701" i="1"/>
  <c r="C701" i="1"/>
  <c r="N700" i="1"/>
  <c r="L700" i="1"/>
  <c r="K700" i="1"/>
  <c r="F700" i="1"/>
  <c r="E700" i="1"/>
  <c r="D700" i="1"/>
  <c r="C700" i="1"/>
  <c r="N699" i="1"/>
  <c r="M699" i="1"/>
  <c r="L699" i="1"/>
  <c r="K699" i="1"/>
  <c r="F699" i="1"/>
  <c r="E699" i="1"/>
  <c r="D699" i="1"/>
  <c r="C699" i="1"/>
  <c r="N698" i="1"/>
  <c r="M698" i="1"/>
  <c r="L698" i="1"/>
  <c r="K698" i="1"/>
  <c r="F698" i="1"/>
  <c r="E698" i="1"/>
  <c r="D698" i="1"/>
  <c r="C698" i="1"/>
  <c r="N697" i="1"/>
  <c r="M697" i="1"/>
  <c r="L697" i="1"/>
  <c r="K697" i="1"/>
  <c r="F697" i="1"/>
  <c r="E697" i="1"/>
  <c r="D697" i="1"/>
  <c r="C697" i="1"/>
  <c r="N696" i="1"/>
  <c r="M696" i="1"/>
  <c r="L696" i="1"/>
  <c r="K696" i="1"/>
  <c r="F696" i="1"/>
  <c r="E696" i="1"/>
  <c r="D696" i="1"/>
  <c r="C696" i="1"/>
  <c r="N695" i="1"/>
  <c r="M695" i="1"/>
  <c r="L695" i="1"/>
  <c r="K695" i="1"/>
  <c r="F695" i="1"/>
  <c r="E695" i="1"/>
  <c r="D695" i="1"/>
  <c r="C695" i="1"/>
  <c r="N694" i="1"/>
  <c r="M694" i="1"/>
  <c r="L694" i="1"/>
  <c r="K694" i="1"/>
  <c r="F694" i="1"/>
  <c r="E694" i="1"/>
  <c r="D694" i="1"/>
  <c r="C694" i="1"/>
  <c r="N693" i="1"/>
  <c r="M693" i="1"/>
  <c r="L693" i="1"/>
  <c r="K693" i="1"/>
  <c r="F693" i="1"/>
  <c r="E693" i="1"/>
  <c r="D693" i="1"/>
  <c r="C693" i="1"/>
  <c r="N692" i="1"/>
  <c r="M692" i="1"/>
  <c r="L692" i="1"/>
  <c r="K692" i="1"/>
  <c r="F692" i="1"/>
  <c r="E692" i="1"/>
  <c r="D692" i="1"/>
  <c r="C692" i="1"/>
  <c r="N691" i="1"/>
  <c r="M691" i="1"/>
  <c r="L691" i="1"/>
  <c r="K691" i="1"/>
  <c r="F691" i="1"/>
  <c r="E691" i="1"/>
  <c r="D691" i="1"/>
  <c r="C691" i="1"/>
  <c r="N690" i="1"/>
  <c r="M690" i="1"/>
  <c r="L690" i="1"/>
  <c r="K690" i="1"/>
  <c r="F690" i="1"/>
  <c r="E690" i="1"/>
  <c r="D690" i="1"/>
  <c r="C690" i="1"/>
  <c r="N689" i="1"/>
  <c r="M689" i="1"/>
  <c r="L689" i="1"/>
  <c r="K689" i="1"/>
  <c r="F689" i="1"/>
  <c r="E689" i="1"/>
  <c r="D689" i="1"/>
  <c r="C689" i="1"/>
  <c r="N688" i="1"/>
  <c r="M688" i="1"/>
  <c r="L688" i="1"/>
  <c r="K688" i="1"/>
  <c r="F688" i="1"/>
  <c r="E688" i="1"/>
  <c r="D688" i="1"/>
  <c r="C688" i="1"/>
  <c r="N687" i="1"/>
  <c r="M687" i="1"/>
  <c r="L687" i="1"/>
  <c r="K687" i="1"/>
  <c r="F687" i="1"/>
  <c r="E687" i="1"/>
  <c r="D687" i="1"/>
  <c r="C687" i="1"/>
  <c r="N686" i="1"/>
  <c r="M686" i="1"/>
  <c r="L686" i="1"/>
  <c r="K686" i="1"/>
  <c r="F686" i="1"/>
  <c r="E686" i="1"/>
  <c r="D686" i="1"/>
  <c r="C686" i="1"/>
  <c r="N685" i="1"/>
  <c r="M685" i="1"/>
  <c r="L685" i="1"/>
  <c r="K685" i="1"/>
  <c r="F685" i="1"/>
  <c r="E685" i="1"/>
  <c r="D685" i="1"/>
  <c r="C685" i="1"/>
  <c r="N684" i="1"/>
  <c r="M684" i="1"/>
  <c r="L684" i="1"/>
  <c r="K684" i="1"/>
  <c r="F684" i="1"/>
  <c r="E684" i="1"/>
  <c r="D684" i="1"/>
  <c r="C684" i="1"/>
  <c r="N683" i="1"/>
  <c r="M683" i="1"/>
  <c r="L683" i="1"/>
  <c r="K683" i="1"/>
  <c r="F683" i="1"/>
  <c r="E683" i="1"/>
  <c r="D683" i="1"/>
  <c r="C683" i="1"/>
  <c r="N682" i="1"/>
  <c r="M682" i="1"/>
  <c r="L682" i="1"/>
  <c r="K682" i="1"/>
  <c r="F682" i="1"/>
  <c r="E682" i="1"/>
  <c r="D682" i="1"/>
  <c r="C682" i="1"/>
  <c r="N681" i="1"/>
  <c r="M681" i="1"/>
  <c r="L681" i="1"/>
  <c r="K681" i="1"/>
  <c r="F681" i="1"/>
  <c r="E681" i="1"/>
  <c r="D681" i="1"/>
  <c r="C681" i="1"/>
  <c r="N680" i="1"/>
  <c r="M680" i="1"/>
  <c r="L680" i="1"/>
  <c r="K680" i="1"/>
  <c r="F680" i="1"/>
  <c r="E680" i="1"/>
  <c r="D680" i="1"/>
  <c r="C680" i="1"/>
  <c r="N679" i="1"/>
  <c r="M679" i="1"/>
  <c r="L679" i="1"/>
  <c r="K679" i="1"/>
  <c r="F679" i="1"/>
  <c r="E679" i="1"/>
  <c r="D679" i="1"/>
  <c r="C679" i="1"/>
  <c r="N678" i="1"/>
  <c r="M678" i="1"/>
  <c r="L678" i="1"/>
  <c r="K678" i="1"/>
  <c r="F678" i="1"/>
  <c r="E678" i="1"/>
  <c r="D678" i="1"/>
  <c r="C678" i="1"/>
  <c r="N677" i="1"/>
  <c r="M677" i="1"/>
  <c r="L677" i="1"/>
  <c r="K677" i="1"/>
  <c r="F677" i="1"/>
  <c r="E677" i="1"/>
  <c r="D677" i="1"/>
  <c r="C677" i="1"/>
  <c r="N675" i="1"/>
  <c r="M675" i="1"/>
  <c r="L675" i="1"/>
  <c r="K675" i="1"/>
  <c r="F675" i="1"/>
  <c r="E675" i="1"/>
  <c r="D675" i="1"/>
  <c r="C675" i="1"/>
  <c r="N674" i="1"/>
  <c r="M674" i="1"/>
  <c r="L674" i="1"/>
  <c r="K674" i="1"/>
  <c r="F674" i="1"/>
  <c r="E674" i="1"/>
  <c r="D674" i="1"/>
  <c r="C674" i="1"/>
  <c r="N673" i="1"/>
  <c r="M673" i="1"/>
  <c r="L673" i="1"/>
  <c r="K673" i="1"/>
  <c r="F673" i="1"/>
  <c r="E673" i="1"/>
  <c r="D673" i="1"/>
  <c r="C673" i="1"/>
  <c r="N672" i="1"/>
  <c r="M672" i="1"/>
  <c r="L672" i="1"/>
  <c r="K672" i="1"/>
  <c r="F672" i="1"/>
  <c r="E672" i="1"/>
  <c r="D672" i="1"/>
  <c r="C672" i="1"/>
  <c r="N671" i="1"/>
  <c r="M671" i="1"/>
  <c r="L671" i="1"/>
  <c r="K671" i="1"/>
  <c r="F671" i="1"/>
  <c r="E671" i="1"/>
  <c r="D671" i="1"/>
  <c r="C671" i="1"/>
  <c r="N670" i="1"/>
  <c r="M670" i="1"/>
  <c r="L670" i="1"/>
  <c r="K670" i="1"/>
  <c r="F670" i="1"/>
  <c r="E670" i="1"/>
  <c r="D670" i="1"/>
  <c r="C670" i="1"/>
  <c r="N669" i="1"/>
  <c r="M669" i="1"/>
  <c r="L669" i="1"/>
  <c r="K669" i="1"/>
  <c r="F669" i="1"/>
  <c r="E669" i="1"/>
  <c r="D669" i="1"/>
  <c r="C669" i="1"/>
  <c r="N668" i="1"/>
  <c r="M668" i="1"/>
  <c r="L668" i="1"/>
  <c r="K668" i="1"/>
  <c r="F668" i="1"/>
  <c r="E668" i="1"/>
  <c r="D668" i="1"/>
  <c r="C668" i="1"/>
  <c r="N667" i="1"/>
  <c r="M667" i="1"/>
  <c r="L667" i="1"/>
  <c r="K667" i="1"/>
  <c r="F667" i="1"/>
  <c r="E667" i="1"/>
  <c r="D667" i="1"/>
  <c r="C667" i="1"/>
  <c r="N666" i="1"/>
  <c r="M666" i="1"/>
  <c r="L666" i="1"/>
  <c r="K666" i="1"/>
  <c r="F666" i="1"/>
  <c r="E666" i="1"/>
  <c r="D666" i="1"/>
  <c r="C666" i="1"/>
  <c r="N665" i="1"/>
  <c r="M665" i="1"/>
  <c r="L665" i="1"/>
  <c r="K665" i="1"/>
  <c r="F665" i="1"/>
  <c r="E665" i="1"/>
  <c r="D665" i="1"/>
  <c r="C665" i="1"/>
  <c r="N664" i="1"/>
  <c r="M664" i="1"/>
  <c r="L664" i="1"/>
  <c r="K664" i="1"/>
  <c r="F664" i="1"/>
  <c r="E664" i="1"/>
  <c r="D664" i="1"/>
  <c r="C664" i="1"/>
  <c r="N663" i="1"/>
  <c r="M663" i="1"/>
  <c r="L663" i="1"/>
  <c r="K663" i="1"/>
  <c r="F663" i="1"/>
  <c r="E663" i="1"/>
  <c r="D663" i="1"/>
  <c r="C663" i="1"/>
  <c r="N662" i="1"/>
  <c r="M662" i="1"/>
  <c r="L662" i="1"/>
  <c r="K662" i="1"/>
  <c r="F662" i="1"/>
  <c r="E662" i="1"/>
  <c r="D662" i="1"/>
  <c r="C662" i="1"/>
  <c r="N661" i="1"/>
  <c r="M661" i="1"/>
  <c r="L661" i="1"/>
  <c r="K661" i="1"/>
  <c r="F661" i="1"/>
  <c r="E661" i="1"/>
  <c r="D661" i="1"/>
  <c r="C661" i="1"/>
  <c r="N660" i="1"/>
  <c r="M660" i="1"/>
  <c r="L660" i="1"/>
  <c r="K660" i="1"/>
  <c r="F660" i="1"/>
  <c r="E660" i="1"/>
  <c r="D660" i="1"/>
  <c r="C660" i="1"/>
  <c r="N659" i="1"/>
  <c r="M659" i="1"/>
  <c r="L659" i="1"/>
  <c r="K659" i="1"/>
  <c r="F659" i="1"/>
  <c r="E659" i="1"/>
  <c r="D659" i="1"/>
  <c r="C659" i="1"/>
  <c r="N658" i="1"/>
  <c r="M658" i="1"/>
  <c r="L658" i="1"/>
  <c r="K658" i="1"/>
  <c r="F658" i="1"/>
  <c r="E658" i="1"/>
  <c r="D658" i="1"/>
  <c r="C658" i="1"/>
  <c r="N657" i="1"/>
  <c r="M657" i="1"/>
  <c r="L657" i="1"/>
  <c r="K657" i="1"/>
  <c r="F657" i="1"/>
  <c r="E657" i="1"/>
  <c r="D657" i="1"/>
  <c r="C657" i="1"/>
  <c r="N656" i="1"/>
  <c r="M656" i="1"/>
  <c r="L656" i="1"/>
  <c r="K656" i="1"/>
  <c r="F656" i="1"/>
  <c r="E656" i="1"/>
  <c r="D656" i="1"/>
  <c r="C656" i="1"/>
  <c r="N655" i="1"/>
  <c r="M655" i="1"/>
  <c r="L655" i="1"/>
  <c r="K655" i="1"/>
  <c r="F655" i="1"/>
  <c r="E655" i="1"/>
  <c r="D655" i="1"/>
  <c r="C655" i="1"/>
  <c r="N654" i="1"/>
  <c r="M654" i="1"/>
  <c r="L654" i="1"/>
  <c r="K654" i="1"/>
  <c r="F654" i="1"/>
  <c r="E654" i="1"/>
  <c r="D654" i="1"/>
  <c r="C654" i="1"/>
  <c r="N653" i="1"/>
  <c r="M653" i="1"/>
  <c r="L653" i="1"/>
  <c r="K653" i="1"/>
  <c r="F653" i="1"/>
  <c r="E653" i="1"/>
  <c r="D653" i="1"/>
  <c r="C653" i="1"/>
  <c r="N652" i="1"/>
  <c r="M652" i="1"/>
  <c r="L652" i="1"/>
  <c r="K652" i="1"/>
  <c r="F652" i="1"/>
  <c r="E652" i="1"/>
  <c r="D652" i="1"/>
  <c r="C652" i="1"/>
  <c r="N651" i="1"/>
  <c r="M651" i="1"/>
  <c r="L651" i="1"/>
  <c r="K651" i="1"/>
  <c r="F651" i="1"/>
  <c r="E651" i="1"/>
  <c r="D651" i="1"/>
  <c r="C651" i="1"/>
  <c r="N650" i="1"/>
  <c r="M650" i="1"/>
  <c r="L650" i="1"/>
  <c r="K650" i="1"/>
  <c r="F650" i="1"/>
  <c r="E650" i="1"/>
  <c r="D650" i="1"/>
  <c r="C650" i="1"/>
  <c r="N649" i="1"/>
  <c r="M649" i="1"/>
  <c r="L649" i="1"/>
  <c r="K649" i="1"/>
  <c r="F649" i="1"/>
  <c r="E649" i="1"/>
  <c r="D649" i="1"/>
  <c r="C649" i="1"/>
  <c r="N648" i="1"/>
  <c r="M648" i="1"/>
  <c r="L648" i="1"/>
  <c r="K648" i="1"/>
  <c r="F648" i="1"/>
  <c r="E648" i="1"/>
  <c r="D648" i="1"/>
  <c r="C648" i="1"/>
  <c r="N647" i="1"/>
  <c r="M647" i="1"/>
  <c r="L647" i="1"/>
  <c r="K647" i="1"/>
  <c r="F647" i="1"/>
  <c r="E647" i="1"/>
  <c r="D647" i="1"/>
  <c r="C647" i="1"/>
  <c r="N646" i="1"/>
  <c r="M646" i="1"/>
  <c r="L646" i="1"/>
  <c r="K646" i="1"/>
  <c r="F646" i="1"/>
  <c r="E646" i="1"/>
  <c r="D646" i="1"/>
  <c r="C646" i="1"/>
  <c r="N645" i="1"/>
  <c r="M645" i="1"/>
  <c r="L645" i="1"/>
  <c r="K645" i="1"/>
  <c r="F645" i="1"/>
  <c r="E645" i="1"/>
  <c r="D645" i="1"/>
  <c r="C645" i="1"/>
  <c r="J643" i="1"/>
  <c r="F643" i="1"/>
  <c r="N642" i="1"/>
  <c r="M642" i="1"/>
  <c r="L642" i="1"/>
  <c r="K642" i="1"/>
  <c r="F642" i="1"/>
  <c r="E642" i="1"/>
  <c r="D642" i="1"/>
  <c r="C642" i="1"/>
  <c r="N641" i="1"/>
  <c r="M641" i="1"/>
  <c r="L641" i="1"/>
  <c r="K641" i="1"/>
  <c r="F641" i="1"/>
  <c r="E641" i="1"/>
  <c r="D641" i="1"/>
  <c r="C641" i="1"/>
  <c r="N640" i="1"/>
  <c r="M640" i="1"/>
  <c r="L640" i="1"/>
  <c r="K640" i="1"/>
  <c r="F640" i="1"/>
  <c r="E640" i="1"/>
  <c r="D640" i="1"/>
  <c r="C640" i="1"/>
  <c r="N639" i="1"/>
  <c r="M639" i="1"/>
  <c r="L639" i="1"/>
  <c r="K639" i="1"/>
  <c r="F639" i="1"/>
  <c r="E639" i="1"/>
  <c r="D639" i="1"/>
  <c r="C639" i="1"/>
  <c r="N638" i="1"/>
  <c r="M638" i="1"/>
  <c r="L638" i="1"/>
  <c r="K638" i="1"/>
  <c r="F638" i="1"/>
  <c r="E638" i="1"/>
  <c r="D638" i="1"/>
  <c r="C638" i="1"/>
  <c r="N637" i="1"/>
  <c r="M637" i="1"/>
  <c r="L637" i="1"/>
  <c r="K637" i="1"/>
  <c r="F637" i="1"/>
  <c r="E637" i="1"/>
  <c r="D637" i="1"/>
  <c r="C637" i="1"/>
  <c r="N636" i="1"/>
  <c r="M636" i="1"/>
  <c r="L636" i="1"/>
  <c r="K636" i="1"/>
  <c r="F636" i="1"/>
  <c r="E636" i="1"/>
  <c r="D636" i="1"/>
  <c r="C636" i="1"/>
  <c r="N635" i="1"/>
  <c r="M635" i="1"/>
  <c r="L635" i="1"/>
  <c r="K635" i="1"/>
  <c r="F635" i="1"/>
  <c r="E635" i="1"/>
  <c r="D635" i="1"/>
  <c r="C635" i="1"/>
  <c r="N634" i="1"/>
  <c r="M634" i="1"/>
  <c r="L634" i="1"/>
  <c r="K634" i="1"/>
  <c r="F634" i="1"/>
  <c r="E634" i="1"/>
  <c r="D634" i="1"/>
  <c r="C634" i="1"/>
  <c r="N633" i="1"/>
  <c r="M633" i="1"/>
  <c r="L633" i="1"/>
  <c r="K633" i="1"/>
  <c r="F633" i="1"/>
  <c r="E633" i="1"/>
  <c r="D633" i="1"/>
  <c r="C633" i="1"/>
  <c r="N632" i="1"/>
  <c r="M632" i="1"/>
  <c r="L632" i="1"/>
  <c r="K632" i="1"/>
  <c r="F632" i="1"/>
  <c r="E632" i="1"/>
  <c r="D632" i="1"/>
  <c r="C632" i="1"/>
  <c r="N631" i="1"/>
  <c r="M631" i="1"/>
  <c r="L631" i="1"/>
  <c r="K631" i="1"/>
  <c r="F631" i="1"/>
  <c r="E631" i="1"/>
  <c r="D631" i="1"/>
  <c r="C631" i="1"/>
  <c r="N630" i="1"/>
  <c r="M630" i="1"/>
  <c r="L630" i="1"/>
  <c r="K630" i="1"/>
  <c r="F630" i="1"/>
  <c r="E630" i="1"/>
  <c r="D630" i="1"/>
  <c r="C630" i="1"/>
  <c r="N629" i="1"/>
  <c r="M629" i="1"/>
  <c r="L629" i="1"/>
  <c r="K629" i="1"/>
  <c r="F629" i="1"/>
  <c r="E629" i="1"/>
  <c r="D629" i="1"/>
  <c r="C629" i="1"/>
  <c r="N628" i="1"/>
  <c r="M628" i="1"/>
  <c r="L628" i="1"/>
  <c r="K628" i="1"/>
  <c r="F628" i="1"/>
  <c r="E628" i="1"/>
  <c r="D628" i="1"/>
  <c r="C628" i="1"/>
  <c r="N627" i="1"/>
  <c r="M627" i="1"/>
  <c r="L627" i="1"/>
  <c r="K627" i="1"/>
  <c r="F627" i="1"/>
  <c r="E627" i="1"/>
  <c r="D627" i="1"/>
  <c r="C627" i="1"/>
  <c r="N626" i="1"/>
  <c r="M626" i="1"/>
  <c r="L626" i="1"/>
  <c r="K626" i="1"/>
  <c r="F626" i="1"/>
  <c r="E626" i="1"/>
  <c r="D626" i="1"/>
  <c r="C626" i="1"/>
  <c r="N625" i="1"/>
  <c r="M625" i="1"/>
  <c r="L625" i="1"/>
  <c r="K625" i="1"/>
  <c r="F625" i="1"/>
  <c r="E625" i="1"/>
  <c r="D625" i="1"/>
  <c r="C625" i="1"/>
  <c r="N624" i="1"/>
  <c r="M624" i="1"/>
  <c r="L624" i="1"/>
  <c r="K624" i="1"/>
  <c r="F624" i="1"/>
  <c r="E624" i="1"/>
  <c r="D624" i="1"/>
  <c r="C624" i="1"/>
  <c r="N623" i="1"/>
  <c r="M623" i="1"/>
  <c r="L623" i="1"/>
  <c r="K623" i="1"/>
  <c r="F623" i="1"/>
  <c r="E623" i="1"/>
  <c r="D623" i="1"/>
  <c r="C623" i="1"/>
  <c r="N622" i="1"/>
  <c r="M622" i="1"/>
  <c r="L622" i="1"/>
  <c r="K622" i="1"/>
  <c r="F622" i="1"/>
  <c r="E622" i="1"/>
  <c r="D622" i="1"/>
  <c r="C622" i="1"/>
  <c r="N621" i="1"/>
  <c r="M621" i="1"/>
  <c r="L621" i="1"/>
  <c r="K621" i="1"/>
  <c r="F621" i="1"/>
  <c r="E621" i="1"/>
  <c r="D621" i="1"/>
  <c r="C621" i="1"/>
  <c r="N620" i="1"/>
  <c r="M620" i="1"/>
  <c r="L620" i="1"/>
  <c r="K620" i="1"/>
  <c r="F620" i="1"/>
  <c r="E620" i="1"/>
  <c r="D620" i="1"/>
  <c r="C620" i="1"/>
  <c r="N619" i="1"/>
  <c r="M619" i="1"/>
  <c r="L619" i="1"/>
  <c r="K619" i="1"/>
  <c r="F619" i="1"/>
  <c r="E619" i="1"/>
  <c r="D619" i="1"/>
  <c r="C619" i="1"/>
  <c r="N618" i="1"/>
  <c r="M618" i="1"/>
  <c r="L618" i="1"/>
  <c r="K618" i="1"/>
  <c r="F618" i="1"/>
  <c r="E618" i="1"/>
  <c r="D618" i="1"/>
  <c r="C618" i="1"/>
  <c r="N617" i="1"/>
  <c r="M617" i="1"/>
  <c r="L617" i="1"/>
  <c r="K617" i="1"/>
  <c r="F617" i="1"/>
  <c r="E617" i="1"/>
  <c r="D617" i="1"/>
  <c r="C617" i="1"/>
  <c r="N616" i="1"/>
  <c r="M616" i="1"/>
  <c r="L616" i="1"/>
  <c r="K616" i="1"/>
  <c r="F616" i="1"/>
  <c r="E616" i="1"/>
  <c r="D616" i="1"/>
  <c r="C616" i="1"/>
  <c r="N615" i="1"/>
  <c r="M615" i="1"/>
  <c r="L615" i="1"/>
  <c r="K615" i="1"/>
  <c r="F615" i="1"/>
  <c r="E615" i="1"/>
  <c r="D615" i="1"/>
  <c r="C615" i="1"/>
  <c r="N614" i="1"/>
  <c r="M614" i="1"/>
  <c r="L614" i="1"/>
  <c r="K614" i="1"/>
  <c r="F614" i="1"/>
  <c r="E614" i="1"/>
  <c r="D614" i="1"/>
  <c r="C614" i="1"/>
  <c r="N613" i="1"/>
  <c r="M613" i="1"/>
  <c r="L613" i="1"/>
  <c r="K613" i="1"/>
  <c r="F613" i="1"/>
  <c r="E613" i="1"/>
  <c r="C613" i="1"/>
  <c r="N611" i="1"/>
  <c r="M611" i="1"/>
  <c r="L611" i="1"/>
  <c r="K611" i="1"/>
  <c r="F611" i="1"/>
  <c r="E611" i="1"/>
  <c r="D611" i="1"/>
  <c r="C611" i="1"/>
  <c r="N610" i="1"/>
  <c r="M610" i="1"/>
  <c r="L610" i="1"/>
  <c r="K610" i="1"/>
  <c r="F610" i="1"/>
  <c r="E610" i="1"/>
  <c r="D610" i="1"/>
  <c r="C610" i="1"/>
  <c r="N609" i="1"/>
  <c r="M609" i="1"/>
  <c r="L609" i="1"/>
  <c r="K609" i="1"/>
  <c r="F609" i="1"/>
  <c r="E609" i="1"/>
  <c r="D609" i="1"/>
  <c r="C609" i="1"/>
  <c r="N608" i="1"/>
  <c r="M608" i="1"/>
  <c r="L608" i="1"/>
  <c r="K608" i="1"/>
  <c r="F608" i="1"/>
  <c r="E608" i="1"/>
  <c r="D608" i="1"/>
  <c r="C608" i="1"/>
  <c r="N607" i="1"/>
  <c r="M607" i="1"/>
  <c r="L607" i="1"/>
  <c r="K607" i="1"/>
  <c r="F607" i="1"/>
  <c r="E607" i="1"/>
  <c r="D607" i="1"/>
  <c r="C607" i="1"/>
  <c r="N606" i="1"/>
  <c r="M606" i="1"/>
  <c r="L606" i="1"/>
  <c r="K606" i="1"/>
  <c r="F606" i="1"/>
  <c r="E606" i="1"/>
  <c r="D606" i="1"/>
  <c r="C606" i="1"/>
  <c r="N605" i="1"/>
  <c r="M605" i="1"/>
  <c r="L605" i="1"/>
  <c r="K605" i="1"/>
  <c r="F605" i="1"/>
  <c r="E605" i="1"/>
  <c r="D605" i="1"/>
  <c r="C605" i="1"/>
  <c r="N604" i="1"/>
  <c r="M604" i="1"/>
  <c r="L604" i="1"/>
  <c r="K604" i="1"/>
  <c r="F604" i="1"/>
  <c r="E604" i="1"/>
  <c r="D604" i="1"/>
  <c r="C604" i="1"/>
  <c r="N603" i="1"/>
  <c r="M603" i="1"/>
  <c r="L603" i="1"/>
  <c r="K603" i="1"/>
  <c r="F603" i="1"/>
  <c r="E603" i="1"/>
  <c r="D603" i="1"/>
  <c r="C603" i="1"/>
  <c r="N602" i="1"/>
  <c r="M602" i="1"/>
  <c r="L602" i="1"/>
  <c r="K602" i="1"/>
  <c r="F602" i="1"/>
  <c r="E602" i="1"/>
  <c r="D602" i="1"/>
  <c r="C602" i="1"/>
  <c r="N601" i="1"/>
  <c r="M601" i="1"/>
  <c r="L601" i="1"/>
  <c r="K601" i="1"/>
  <c r="F601" i="1"/>
  <c r="E601" i="1"/>
  <c r="D601" i="1"/>
  <c r="C601" i="1"/>
  <c r="N600" i="1"/>
  <c r="M600" i="1"/>
  <c r="L600" i="1"/>
  <c r="K600" i="1"/>
  <c r="F600" i="1"/>
  <c r="E600" i="1"/>
  <c r="D600" i="1"/>
  <c r="C600" i="1"/>
  <c r="N599" i="1"/>
  <c r="M599" i="1"/>
  <c r="L599" i="1"/>
  <c r="K599" i="1"/>
  <c r="F599" i="1"/>
  <c r="E599" i="1"/>
  <c r="D599" i="1"/>
  <c r="C599" i="1"/>
  <c r="N598" i="1"/>
  <c r="M598" i="1"/>
  <c r="L598" i="1"/>
  <c r="K598" i="1"/>
  <c r="F598" i="1"/>
  <c r="E598" i="1"/>
  <c r="D598" i="1"/>
  <c r="C598" i="1"/>
  <c r="N597" i="1"/>
  <c r="M597" i="1"/>
  <c r="L597" i="1"/>
  <c r="K597" i="1"/>
  <c r="F597" i="1"/>
  <c r="E597" i="1"/>
  <c r="D597" i="1"/>
  <c r="C597" i="1"/>
  <c r="N596" i="1"/>
  <c r="M596" i="1"/>
  <c r="L596" i="1"/>
  <c r="K596" i="1"/>
  <c r="F596" i="1"/>
  <c r="E596" i="1"/>
  <c r="D596" i="1"/>
  <c r="C596" i="1"/>
  <c r="N595" i="1"/>
  <c r="M595" i="1"/>
  <c r="L595" i="1"/>
  <c r="K595" i="1"/>
  <c r="F595" i="1"/>
  <c r="E595" i="1"/>
  <c r="D595" i="1"/>
  <c r="C595" i="1"/>
  <c r="N594" i="1"/>
  <c r="M594" i="1"/>
  <c r="L594" i="1"/>
  <c r="K594" i="1"/>
  <c r="F594" i="1"/>
  <c r="E594" i="1"/>
  <c r="D594" i="1"/>
  <c r="C594" i="1"/>
  <c r="N593" i="1"/>
  <c r="M593" i="1"/>
  <c r="L593" i="1"/>
  <c r="K593" i="1"/>
  <c r="F593" i="1"/>
  <c r="E593" i="1"/>
  <c r="D593" i="1"/>
  <c r="C593" i="1"/>
  <c r="N592" i="1"/>
  <c r="M592" i="1"/>
  <c r="L592" i="1"/>
  <c r="K592" i="1"/>
  <c r="I592" i="1"/>
  <c r="F592" i="1"/>
  <c r="E592" i="1"/>
  <c r="D592" i="1"/>
  <c r="C592" i="1"/>
  <c r="N591" i="1"/>
  <c r="M591" i="1"/>
  <c r="L591" i="1"/>
  <c r="K591" i="1"/>
  <c r="J591" i="1"/>
  <c r="I591" i="1"/>
  <c r="F591" i="1"/>
  <c r="E591" i="1"/>
  <c r="D591" i="1"/>
  <c r="C591" i="1"/>
  <c r="N590" i="1"/>
  <c r="M590" i="1"/>
  <c r="L590" i="1"/>
  <c r="K590" i="1"/>
  <c r="J590" i="1"/>
  <c r="I590" i="1"/>
  <c r="F590" i="1"/>
  <c r="E590" i="1"/>
  <c r="D590" i="1"/>
  <c r="C590" i="1"/>
  <c r="N589" i="1"/>
  <c r="M589" i="1"/>
  <c r="L589" i="1"/>
  <c r="K589" i="1"/>
  <c r="J589" i="1"/>
  <c r="I589" i="1"/>
  <c r="F589" i="1"/>
  <c r="E589" i="1"/>
  <c r="D589" i="1"/>
  <c r="C589" i="1"/>
  <c r="N588" i="1"/>
  <c r="M588" i="1"/>
  <c r="L588" i="1"/>
  <c r="K588" i="1"/>
  <c r="J588" i="1"/>
  <c r="I588" i="1"/>
  <c r="F588" i="1"/>
  <c r="E588" i="1"/>
  <c r="D588" i="1"/>
  <c r="C588" i="1"/>
  <c r="N587" i="1"/>
  <c r="M587" i="1"/>
  <c r="L587" i="1"/>
  <c r="K587" i="1"/>
  <c r="J587" i="1"/>
  <c r="I587" i="1"/>
  <c r="F587" i="1"/>
  <c r="E587" i="1"/>
  <c r="D587" i="1"/>
  <c r="C587" i="1"/>
  <c r="N586" i="1"/>
  <c r="M586" i="1"/>
  <c r="L586" i="1"/>
  <c r="K586" i="1"/>
  <c r="J586" i="1"/>
  <c r="I586" i="1"/>
  <c r="F586" i="1"/>
  <c r="E586" i="1"/>
  <c r="D586" i="1"/>
  <c r="C586" i="1"/>
  <c r="N585" i="1"/>
  <c r="M585" i="1"/>
  <c r="L585" i="1"/>
  <c r="K585" i="1"/>
  <c r="J585" i="1"/>
  <c r="I585" i="1"/>
  <c r="F585" i="1"/>
  <c r="E585" i="1"/>
  <c r="D585" i="1"/>
  <c r="C585" i="1"/>
  <c r="N584" i="1"/>
  <c r="M584" i="1"/>
  <c r="L584" i="1"/>
  <c r="K584" i="1"/>
  <c r="J584" i="1"/>
  <c r="I584" i="1"/>
  <c r="F584" i="1"/>
  <c r="E584" i="1"/>
  <c r="D584" i="1"/>
  <c r="C584" i="1"/>
  <c r="N583" i="1"/>
  <c r="M583" i="1"/>
  <c r="L583" i="1"/>
  <c r="K583" i="1"/>
  <c r="J583" i="1"/>
  <c r="I583" i="1"/>
  <c r="F583" i="1"/>
  <c r="E583" i="1"/>
  <c r="D583" i="1"/>
  <c r="C583" i="1"/>
  <c r="N582" i="1"/>
  <c r="M582" i="1"/>
  <c r="L582" i="1"/>
  <c r="K582" i="1"/>
  <c r="J582" i="1"/>
  <c r="I582" i="1"/>
  <c r="F582" i="1"/>
  <c r="E582" i="1"/>
  <c r="D582" i="1"/>
  <c r="C582" i="1"/>
  <c r="N581" i="1"/>
  <c r="M581" i="1"/>
  <c r="L581" i="1"/>
  <c r="K581" i="1"/>
  <c r="J581" i="1"/>
  <c r="I581" i="1"/>
  <c r="F581" i="1"/>
  <c r="E581" i="1"/>
  <c r="D581" i="1"/>
  <c r="C581" i="1"/>
  <c r="J579" i="1"/>
  <c r="F579" i="1"/>
  <c r="N578" i="1"/>
  <c r="M578" i="1"/>
  <c r="L578" i="1"/>
  <c r="K578" i="1"/>
  <c r="J578" i="1"/>
  <c r="I578" i="1"/>
  <c r="F578" i="1"/>
  <c r="E578" i="1"/>
  <c r="D578" i="1"/>
  <c r="C578" i="1"/>
  <c r="N577" i="1"/>
  <c r="M577" i="1"/>
  <c r="L577" i="1"/>
  <c r="K577" i="1"/>
  <c r="J577" i="1"/>
  <c r="I577" i="1"/>
  <c r="F577" i="1"/>
  <c r="E577" i="1"/>
  <c r="D577" i="1"/>
  <c r="C577" i="1"/>
  <c r="N576" i="1"/>
  <c r="M576" i="1"/>
  <c r="L576" i="1"/>
  <c r="K576" i="1"/>
  <c r="J576" i="1"/>
  <c r="I576" i="1"/>
  <c r="F576" i="1"/>
  <c r="E576" i="1"/>
  <c r="D576" i="1"/>
  <c r="C576" i="1"/>
  <c r="N575" i="1"/>
  <c r="M575" i="1"/>
  <c r="L575" i="1"/>
  <c r="K575" i="1"/>
  <c r="J575" i="1"/>
  <c r="I575" i="1"/>
  <c r="F575" i="1"/>
  <c r="E575" i="1"/>
  <c r="D575" i="1"/>
  <c r="C575" i="1"/>
  <c r="N574" i="1"/>
  <c r="M574" i="1"/>
  <c r="L574" i="1"/>
  <c r="K574" i="1"/>
  <c r="J574" i="1"/>
  <c r="I574" i="1"/>
  <c r="F574" i="1"/>
  <c r="E574" i="1"/>
  <c r="D574" i="1"/>
  <c r="C574" i="1"/>
  <c r="N573" i="1"/>
  <c r="M573" i="1"/>
  <c r="L573" i="1"/>
  <c r="K573" i="1"/>
  <c r="J573" i="1"/>
  <c r="I573" i="1"/>
  <c r="F573" i="1"/>
  <c r="E573" i="1"/>
  <c r="D573" i="1"/>
  <c r="C573" i="1"/>
  <c r="N572" i="1"/>
  <c r="M572" i="1"/>
  <c r="L572" i="1"/>
  <c r="K572" i="1"/>
  <c r="J572" i="1"/>
  <c r="I572" i="1"/>
  <c r="F572" i="1"/>
  <c r="E572" i="1"/>
  <c r="D572" i="1"/>
  <c r="C572" i="1"/>
  <c r="N571" i="1"/>
  <c r="M571" i="1"/>
  <c r="L571" i="1"/>
  <c r="K571" i="1"/>
  <c r="J571" i="1"/>
  <c r="I571" i="1"/>
  <c r="F571" i="1"/>
  <c r="E571" i="1"/>
  <c r="D571" i="1"/>
  <c r="C571" i="1"/>
  <c r="N570" i="1"/>
  <c r="M570" i="1"/>
  <c r="L570" i="1"/>
  <c r="K570" i="1"/>
  <c r="J570" i="1"/>
  <c r="I570" i="1"/>
  <c r="F570" i="1"/>
  <c r="E570" i="1"/>
  <c r="D570" i="1"/>
  <c r="C570" i="1"/>
  <c r="N569" i="1"/>
  <c r="M569" i="1"/>
  <c r="L569" i="1"/>
  <c r="K569" i="1"/>
  <c r="J569" i="1"/>
  <c r="I569" i="1"/>
  <c r="F569" i="1"/>
  <c r="E569" i="1"/>
  <c r="D569" i="1"/>
  <c r="C569" i="1"/>
  <c r="N568" i="1"/>
  <c r="M568" i="1"/>
  <c r="L568" i="1"/>
  <c r="K568" i="1"/>
  <c r="J568" i="1"/>
  <c r="I568" i="1"/>
  <c r="F568" i="1"/>
  <c r="E568" i="1"/>
  <c r="D568" i="1"/>
  <c r="C568" i="1"/>
  <c r="N567" i="1"/>
  <c r="M567" i="1"/>
  <c r="L567" i="1"/>
  <c r="K567" i="1"/>
  <c r="J567" i="1"/>
  <c r="I567" i="1"/>
  <c r="F567" i="1"/>
  <c r="E567" i="1"/>
  <c r="D567" i="1"/>
  <c r="C567" i="1"/>
  <c r="N566" i="1"/>
  <c r="M566" i="1"/>
  <c r="L566" i="1"/>
  <c r="K566" i="1"/>
  <c r="J566" i="1"/>
  <c r="I566" i="1"/>
  <c r="F566" i="1"/>
  <c r="E566" i="1"/>
  <c r="D566" i="1"/>
  <c r="C566" i="1"/>
  <c r="N565" i="1"/>
  <c r="M565" i="1"/>
  <c r="L565" i="1"/>
  <c r="K565" i="1"/>
  <c r="J565" i="1"/>
  <c r="I565" i="1"/>
  <c r="F565" i="1"/>
  <c r="E565" i="1"/>
  <c r="D565" i="1"/>
  <c r="C565" i="1"/>
  <c r="N564" i="1"/>
  <c r="M564" i="1"/>
  <c r="L564" i="1"/>
  <c r="K564" i="1"/>
  <c r="J564" i="1"/>
  <c r="I564" i="1"/>
  <c r="F564" i="1"/>
  <c r="E564" i="1"/>
  <c r="D564" i="1"/>
  <c r="C564" i="1"/>
  <c r="N563" i="1"/>
  <c r="M563" i="1"/>
  <c r="L563" i="1"/>
  <c r="K563" i="1"/>
  <c r="J563" i="1"/>
  <c r="I563" i="1"/>
  <c r="F563" i="1"/>
  <c r="E563" i="1"/>
  <c r="D563" i="1"/>
  <c r="C563" i="1"/>
  <c r="N562" i="1"/>
  <c r="M562" i="1"/>
  <c r="L562" i="1"/>
  <c r="K562" i="1"/>
  <c r="J562" i="1"/>
  <c r="I562" i="1"/>
  <c r="F562" i="1"/>
  <c r="E562" i="1"/>
  <c r="D562" i="1"/>
  <c r="C562" i="1"/>
  <c r="N561" i="1"/>
  <c r="M561" i="1"/>
  <c r="L561" i="1"/>
  <c r="K561" i="1"/>
  <c r="J561" i="1"/>
  <c r="I561" i="1"/>
  <c r="F561" i="1"/>
  <c r="E561" i="1"/>
  <c r="D561" i="1"/>
  <c r="C561" i="1"/>
  <c r="N560" i="1"/>
  <c r="M560" i="1"/>
  <c r="L560" i="1"/>
  <c r="K560" i="1"/>
  <c r="J560" i="1"/>
  <c r="I560" i="1"/>
  <c r="F560" i="1"/>
  <c r="E560" i="1"/>
  <c r="D560" i="1"/>
  <c r="C560" i="1"/>
  <c r="N559" i="1"/>
  <c r="M559" i="1"/>
  <c r="L559" i="1"/>
  <c r="K559" i="1"/>
  <c r="J559" i="1"/>
  <c r="I559" i="1"/>
  <c r="F559" i="1"/>
  <c r="E559" i="1"/>
  <c r="D559" i="1"/>
  <c r="C559" i="1"/>
  <c r="N558" i="1"/>
  <c r="M558" i="1"/>
  <c r="L558" i="1"/>
  <c r="K558" i="1"/>
  <c r="J558" i="1"/>
  <c r="I558" i="1"/>
  <c r="F558" i="1"/>
  <c r="E558" i="1"/>
  <c r="D558" i="1"/>
  <c r="C558" i="1"/>
  <c r="N557" i="1"/>
  <c r="M557" i="1"/>
  <c r="L557" i="1"/>
  <c r="K557" i="1"/>
  <c r="J557" i="1"/>
  <c r="I557" i="1"/>
  <c r="F557" i="1"/>
  <c r="E557" i="1"/>
  <c r="D557" i="1"/>
  <c r="C557" i="1"/>
  <c r="N556" i="1"/>
  <c r="M556" i="1"/>
  <c r="L556" i="1"/>
  <c r="K556" i="1"/>
  <c r="J556" i="1"/>
  <c r="I556" i="1"/>
  <c r="F556" i="1"/>
  <c r="E556" i="1"/>
  <c r="D556" i="1"/>
  <c r="C556" i="1"/>
  <c r="N555" i="1"/>
  <c r="M555" i="1"/>
  <c r="L555" i="1"/>
  <c r="K555" i="1"/>
  <c r="J555" i="1"/>
  <c r="I555" i="1"/>
  <c r="F555" i="1"/>
  <c r="E555" i="1"/>
  <c r="D555" i="1"/>
  <c r="C555" i="1"/>
  <c r="N554" i="1"/>
  <c r="M554" i="1"/>
  <c r="L554" i="1"/>
  <c r="K554" i="1"/>
  <c r="J554" i="1"/>
  <c r="I554" i="1"/>
  <c r="F554" i="1"/>
  <c r="E554" i="1"/>
  <c r="D554" i="1"/>
  <c r="C554" i="1"/>
  <c r="N553" i="1"/>
  <c r="M553" i="1"/>
  <c r="L553" i="1"/>
  <c r="K553" i="1"/>
  <c r="J553" i="1"/>
  <c r="I553" i="1"/>
  <c r="F553" i="1"/>
  <c r="E553" i="1"/>
  <c r="D553" i="1"/>
  <c r="C553" i="1"/>
  <c r="N552" i="1"/>
  <c r="M552" i="1"/>
  <c r="L552" i="1"/>
  <c r="K552" i="1"/>
  <c r="J552" i="1"/>
  <c r="I552" i="1"/>
  <c r="F552" i="1"/>
  <c r="E552" i="1"/>
  <c r="D552" i="1"/>
  <c r="C552" i="1"/>
  <c r="N551" i="1"/>
  <c r="M551" i="1"/>
  <c r="L551" i="1"/>
  <c r="K551" i="1"/>
  <c r="J551" i="1"/>
  <c r="I551" i="1"/>
  <c r="F551" i="1"/>
  <c r="E551" i="1"/>
  <c r="D551" i="1"/>
  <c r="C551" i="1"/>
  <c r="N550" i="1"/>
  <c r="M550" i="1"/>
  <c r="L550" i="1"/>
  <c r="K550" i="1"/>
  <c r="J550" i="1"/>
  <c r="I550" i="1"/>
  <c r="F550" i="1"/>
  <c r="E550" i="1"/>
  <c r="D550" i="1"/>
  <c r="C550" i="1"/>
  <c r="N549" i="1"/>
  <c r="M549" i="1"/>
  <c r="L549" i="1"/>
  <c r="K549" i="1"/>
  <c r="J549" i="1"/>
  <c r="I549" i="1"/>
  <c r="F549" i="1"/>
  <c r="E549" i="1"/>
  <c r="D549" i="1"/>
  <c r="C549" i="1"/>
  <c r="N547" i="1"/>
  <c r="M547" i="1"/>
  <c r="L547" i="1"/>
  <c r="K547" i="1"/>
  <c r="J547" i="1"/>
  <c r="I547" i="1"/>
  <c r="F547" i="1"/>
  <c r="E547" i="1"/>
  <c r="D547" i="1"/>
  <c r="C547" i="1"/>
  <c r="N546" i="1"/>
  <c r="M546" i="1"/>
  <c r="L546" i="1"/>
  <c r="K546" i="1"/>
  <c r="J546" i="1"/>
  <c r="I546" i="1"/>
  <c r="F546" i="1"/>
  <c r="E546" i="1"/>
  <c r="D546" i="1"/>
  <c r="C546" i="1"/>
  <c r="N545" i="1"/>
  <c r="M545" i="1"/>
  <c r="L545" i="1"/>
  <c r="K545" i="1"/>
  <c r="J545" i="1"/>
  <c r="I545" i="1"/>
  <c r="F545" i="1"/>
  <c r="E545" i="1"/>
  <c r="D545" i="1"/>
  <c r="C545" i="1"/>
  <c r="N544" i="1"/>
  <c r="M544" i="1"/>
  <c r="L544" i="1"/>
  <c r="K544" i="1"/>
  <c r="J544" i="1"/>
  <c r="I544" i="1"/>
  <c r="F544" i="1"/>
  <c r="E544" i="1"/>
  <c r="D544" i="1"/>
  <c r="C544" i="1"/>
  <c r="N543" i="1"/>
  <c r="M543" i="1"/>
  <c r="L543" i="1"/>
  <c r="K543" i="1"/>
  <c r="J543" i="1"/>
  <c r="I543" i="1"/>
  <c r="F543" i="1"/>
  <c r="E543" i="1"/>
  <c r="D543" i="1"/>
  <c r="C543" i="1"/>
  <c r="N542" i="1"/>
  <c r="M542" i="1"/>
  <c r="L542" i="1"/>
  <c r="K542" i="1"/>
  <c r="J542" i="1"/>
  <c r="I542" i="1"/>
  <c r="F542" i="1"/>
  <c r="E542" i="1"/>
  <c r="D542" i="1"/>
  <c r="C542" i="1"/>
  <c r="N541" i="1"/>
  <c r="M541" i="1"/>
  <c r="L541" i="1"/>
  <c r="K541" i="1"/>
  <c r="J541" i="1"/>
  <c r="I541" i="1"/>
  <c r="F541" i="1"/>
  <c r="E541" i="1"/>
  <c r="D541" i="1"/>
  <c r="C541" i="1"/>
  <c r="N540" i="1"/>
  <c r="M540" i="1"/>
  <c r="L540" i="1"/>
  <c r="K540" i="1"/>
  <c r="J540" i="1"/>
  <c r="I540" i="1"/>
  <c r="F540" i="1"/>
  <c r="E540" i="1"/>
  <c r="D540" i="1"/>
  <c r="C540" i="1"/>
  <c r="N539" i="1"/>
  <c r="M539" i="1"/>
  <c r="L539" i="1"/>
  <c r="K539" i="1"/>
  <c r="J539" i="1"/>
  <c r="I539" i="1"/>
  <c r="F539" i="1"/>
  <c r="E539" i="1"/>
  <c r="D539" i="1"/>
  <c r="C539" i="1"/>
  <c r="N538" i="1"/>
  <c r="M538" i="1"/>
  <c r="L538" i="1"/>
  <c r="K538" i="1"/>
  <c r="J538" i="1"/>
  <c r="I538" i="1"/>
  <c r="F538" i="1"/>
  <c r="E538" i="1"/>
  <c r="D538" i="1"/>
  <c r="C538" i="1"/>
  <c r="N537" i="1"/>
  <c r="M537" i="1"/>
  <c r="L537" i="1"/>
  <c r="K537" i="1"/>
  <c r="J537" i="1"/>
  <c r="I537" i="1"/>
  <c r="F537" i="1"/>
  <c r="E537" i="1"/>
  <c r="D537" i="1"/>
  <c r="C537" i="1"/>
  <c r="N536" i="1"/>
  <c r="M536" i="1"/>
  <c r="L536" i="1"/>
  <c r="K536" i="1"/>
  <c r="J536" i="1"/>
  <c r="I536" i="1"/>
  <c r="F536" i="1"/>
  <c r="E536" i="1"/>
  <c r="D536" i="1"/>
  <c r="C536" i="1"/>
  <c r="N535" i="1"/>
  <c r="M535" i="1"/>
  <c r="L535" i="1"/>
  <c r="K535" i="1"/>
  <c r="J535" i="1"/>
  <c r="I535" i="1"/>
  <c r="F535" i="1"/>
  <c r="E535" i="1"/>
  <c r="D535" i="1"/>
  <c r="C535" i="1"/>
  <c r="N534" i="1"/>
  <c r="M534" i="1"/>
  <c r="L534" i="1"/>
  <c r="K534" i="1"/>
  <c r="J534" i="1"/>
  <c r="I534" i="1"/>
  <c r="F534" i="1"/>
  <c r="E534" i="1"/>
  <c r="D534" i="1"/>
  <c r="C534" i="1"/>
  <c r="N533" i="1"/>
  <c r="M533" i="1"/>
  <c r="L533" i="1"/>
  <c r="K533" i="1"/>
  <c r="J533" i="1"/>
  <c r="I533" i="1"/>
  <c r="F533" i="1"/>
  <c r="E533" i="1"/>
  <c r="D533" i="1"/>
  <c r="C533" i="1"/>
  <c r="N532" i="1"/>
  <c r="M532" i="1"/>
  <c r="L532" i="1"/>
  <c r="K532" i="1"/>
  <c r="J532" i="1"/>
  <c r="I532" i="1"/>
  <c r="F532" i="1"/>
  <c r="E532" i="1"/>
  <c r="D532" i="1"/>
  <c r="C532" i="1"/>
  <c r="N531" i="1"/>
  <c r="M531" i="1"/>
  <c r="L531" i="1"/>
  <c r="K531" i="1"/>
  <c r="J531" i="1"/>
  <c r="I531" i="1"/>
  <c r="F531" i="1"/>
  <c r="E531" i="1"/>
  <c r="D531" i="1"/>
  <c r="C531" i="1"/>
  <c r="N530" i="1"/>
  <c r="M530" i="1"/>
  <c r="L530" i="1"/>
  <c r="K530" i="1"/>
  <c r="J530" i="1"/>
  <c r="I530" i="1"/>
  <c r="F530" i="1"/>
  <c r="E530" i="1"/>
  <c r="D530" i="1"/>
  <c r="C530" i="1"/>
  <c r="N529" i="1"/>
  <c r="M529" i="1"/>
  <c r="L529" i="1"/>
  <c r="K529" i="1"/>
  <c r="J529" i="1"/>
  <c r="I529" i="1"/>
  <c r="F529" i="1"/>
  <c r="E529" i="1"/>
  <c r="D529" i="1"/>
  <c r="C529" i="1"/>
  <c r="N528" i="1"/>
  <c r="M528" i="1"/>
  <c r="L528" i="1"/>
  <c r="K528" i="1"/>
  <c r="J528" i="1"/>
  <c r="I528" i="1"/>
  <c r="F528" i="1"/>
  <c r="E528" i="1"/>
  <c r="D528" i="1"/>
  <c r="C528" i="1"/>
  <c r="N527" i="1"/>
  <c r="M527" i="1"/>
  <c r="L527" i="1"/>
  <c r="K527" i="1"/>
  <c r="J527" i="1"/>
  <c r="I527" i="1"/>
  <c r="F527" i="1"/>
  <c r="E527" i="1"/>
  <c r="D527" i="1"/>
  <c r="C527" i="1"/>
  <c r="N526" i="1"/>
  <c r="M526" i="1"/>
  <c r="L526" i="1"/>
  <c r="K526" i="1"/>
  <c r="J526" i="1"/>
  <c r="I526" i="1"/>
  <c r="F526" i="1"/>
  <c r="E526" i="1"/>
  <c r="D526" i="1"/>
  <c r="C526" i="1"/>
  <c r="N525" i="1"/>
  <c r="M525" i="1"/>
  <c r="L525" i="1"/>
  <c r="K525" i="1"/>
  <c r="J525" i="1"/>
  <c r="I525" i="1"/>
  <c r="F525" i="1"/>
  <c r="E525" i="1"/>
  <c r="D525" i="1"/>
  <c r="C525" i="1"/>
  <c r="N524" i="1"/>
  <c r="M524" i="1"/>
  <c r="L524" i="1"/>
  <c r="K524" i="1"/>
  <c r="J524" i="1"/>
  <c r="I524" i="1"/>
  <c r="F524" i="1"/>
  <c r="E524" i="1"/>
  <c r="D524" i="1"/>
  <c r="C524" i="1"/>
  <c r="N523" i="1"/>
  <c r="M523" i="1"/>
  <c r="L523" i="1"/>
  <c r="K523" i="1"/>
  <c r="J523" i="1"/>
  <c r="I523" i="1"/>
  <c r="F523" i="1"/>
  <c r="E523" i="1"/>
  <c r="D523" i="1"/>
  <c r="C523" i="1"/>
  <c r="N522" i="1"/>
  <c r="M522" i="1"/>
  <c r="L522" i="1"/>
  <c r="K522" i="1"/>
  <c r="J522" i="1"/>
  <c r="I522" i="1"/>
  <c r="F522" i="1"/>
  <c r="E522" i="1"/>
  <c r="D522" i="1"/>
  <c r="C522" i="1"/>
  <c r="N521" i="1"/>
  <c r="M521" i="1"/>
  <c r="L521" i="1"/>
  <c r="K521" i="1"/>
  <c r="J521" i="1"/>
  <c r="I521" i="1"/>
  <c r="F521" i="1"/>
  <c r="E521" i="1"/>
  <c r="D521" i="1"/>
  <c r="C521" i="1"/>
  <c r="N520" i="1"/>
  <c r="M520" i="1"/>
  <c r="L520" i="1"/>
  <c r="K520" i="1"/>
  <c r="J520" i="1"/>
  <c r="I520" i="1"/>
  <c r="F520" i="1"/>
  <c r="E520" i="1"/>
  <c r="D520" i="1"/>
  <c r="C520" i="1"/>
  <c r="N519" i="1"/>
  <c r="M519" i="1"/>
  <c r="L519" i="1"/>
  <c r="K519" i="1"/>
  <c r="J519" i="1"/>
  <c r="I519" i="1"/>
  <c r="F519" i="1"/>
  <c r="E519" i="1"/>
  <c r="D519" i="1"/>
  <c r="C519" i="1"/>
  <c r="N518" i="1"/>
  <c r="M518" i="1"/>
  <c r="L518" i="1"/>
  <c r="K518" i="1"/>
  <c r="J518" i="1"/>
  <c r="I518" i="1"/>
  <c r="F518" i="1"/>
  <c r="E518" i="1"/>
  <c r="D518" i="1"/>
  <c r="C518" i="1"/>
  <c r="N517" i="1"/>
  <c r="M517" i="1"/>
  <c r="L517" i="1"/>
  <c r="K517" i="1"/>
  <c r="J517" i="1"/>
  <c r="I517" i="1"/>
  <c r="F517" i="1"/>
  <c r="E517" i="1"/>
  <c r="D517" i="1"/>
  <c r="C517" i="1"/>
  <c r="K515" i="1"/>
  <c r="K514" i="1"/>
  <c r="L513" i="1"/>
  <c r="J513" i="1"/>
  <c r="F513" i="1"/>
  <c r="E513" i="1"/>
  <c r="N512" i="1"/>
  <c r="M512" i="1"/>
  <c r="L512" i="1"/>
  <c r="K512" i="1"/>
  <c r="J512" i="1"/>
  <c r="I512" i="1"/>
  <c r="F512" i="1"/>
  <c r="E512" i="1"/>
  <c r="D512" i="1"/>
  <c r="C512" i="1"/>
  <c r="N511" i="1"/>
  <c r="M511" i="1"/>
  <c r="L511" i="1"/>
  <c r="K511" i="1"/>
  <c r="J511" i="1"/>
  <c r="I511" i="1"/>
  <c r="F511" i="1"/>
  <c r="E511" i="1"/>
  <c r="D511" i="1"/>
  <c r="C511" i="1"/>
  <c r="N510" i="1"/>
  <c r="M510" i="1"/>
  <c r="L510" i="1"/>
  <c r="K510" i="1"/>
  <c r="J510" i="1"/>
  <c r="I510" i="1"/>
  <c r="F510" i="1"/>
  <c r="E510" i="1"/>
  <c r="D510" i="1"/>
  <c r="C510" i="1"/>
  <c r="N509" i="1"/>
  <c r="M509" i="1"/>
  <c r="L509" i="1"/>
  <c r="K509" i="1"/>
  <c r="J509" i="1"/>
  <c r="I509" i="1"/>
  <c r="F509" i="1"/>
  <c r="E509" i="1"/>
  <c r="D509" i="1"/>
  <c r="C509" i="1"/>
  <c r="N508" i="1"/>
  <c r="M508" i="1"/>
  <c r="L508" i="1"/>
  <c r="K508" i="1"/>
  <c r="J508" i="1"/>
  <c r="I508" i="1"/>
  <c r="F508" i="1"/>
  <c r="E508" i="1"/>
  <c r="D508" i="1"/>
  <c r="C508" i="1"/>
  <c r="N507" i="1"/>
  <c r="M507" i="1"/>
  <c r="L507" i="1"/>
  <c r="K507" i="1"/>
  <c r="J507" i="1"/>
  <c r="I507" i="1"/>
  <c r="F507" i="1"/>
  <c r="E507" i="1"/>
  <c r="D507" i="1"/>
  <c r="C507" i="1"/>
  <c r="N506" i="1"/>
  <c r="M506" i="1"/>
  <c r="L506" i="1"/>
  <c r="K506" i="1"/>
  <c r="J506" i="1"/>
  <c r="I506" i="1"/>
  <c r="F506" i="1"/>
  <c r="E506" i="1"/>
  <c r="D506" i="1"/>
  <c r="C506" i="1"/>
  <c r="N505" i="1"/>
  <c r="M505" i="1"/>
  <c r="L505" i="1"/>
  <c r="K505" i="1"/>
  <c r="J505" i="1"/>
  <c r="I505" i="1"/>
  <c r="F505" i="1"/>
  <c r="E505" i="1"/>
  <c r="D505" i="1"/>
  <c r="C505" i="1"/>
  <c r="N504" i="1"/>
  <c r="M504" i="1"/>
  <c r="L504" i="1"/>
  <c r="K504" i="1"/>
  <c r="J504" i="1"/>
  <c r="I504" i="1"/>
  <c r="F504" i="1"/>
  <c r="E504" i="1"/>
  <c r="D504" i="1"/>
  <c r="C504" i="1"/>
  <c r="N503" i="1"/>
  <c r="M503" i="1"/>
  <c r="L503" i="1"/>
  <c r="K503" i="1"/>
  <c r="J503" i="1"/>
  <c r="I503" i="1"/>
  <c r="F503" i="1"/>
  <c r="E503" i="1"/>
  <c r="D503" i="1"/>
  <c r="C503" i="1"/>
  <c r="N502" i="1"/>
  <c r="M502" i="1"/>
  <c r="L502" i="1"/>
  <c r="K502" i="1"/>
  <c r="J502" i="1"/>
  <c r="I502" i="1"/>
  <c r="F502" i="1"/>
  <c r="E502" i="1"/>
  <c r="D502" i="1"/>
  <c r="C502" i="1"/>
  <c r="N501" i="1"/>
  <c r="M501" i="1"/>
  <c r="L501" i="1"/>
  <c r="K501" i="1"/>
  <c r="J501" i="1"/>
  <c r="I501" i="1"/>
  <c r="F501" i="1"/>
  <c r="E501" i="1"/>
  <c r="D501" i="1"/>
  <c r="C501" i="1"/>
  <c r="N500" i="1"/>
  <c r="M500" i="1"/>
  <c r="L500" i="1"/>
  <c r="K500" i="1"/>
  <c r="J500" i="1"/>
  <c r="I500" i="1"/>
  <c r="F500" i="1"/>
  <c r="E500" i="1"/>
  <c r="D500" i="1"/>
  <c r="C500" i="1"/>
  <c r="N499" i="1"/>
  <c r="M499" i="1"/>
  <c r="L499" i="1"/>
  <c r="K499" i="1"/>
  <c r="J499" i="1"/>
  <c r="I499" i="1"/>
  <c r="F499" i="1"/>
  <c r="E499" i="1"/>
  <c r="D499" i="1"/>
  <c r="C499" i="1"/>
  <c r="N498" i="1"/>
  <c r="M498" i="1"/>
  <c r="L498" i="1"/>
  <c r="K498" i="1"/>
  <c r="J498" i="1"/>
  <c r="I498" i="1"/>
  <c r="F498" i="1"/>
  <c r="E498" i="1"/>
  <c r="D498" i="1"/>
  <c r="C498" i="1"/>
  <c r="N497" i="1"/>
  <c r="M497" i="1"/>
  <c r="L497" i="1"/>
  <c r="K497" i="1"/>
  <c r="J497" i="1"/>
  <c r="I497" i="1"/>
  <c r="F497" i="1"/>
  <c r="E497" i="1"/>
  <c r="D497" i="1"/>
  <c r="C497" i="1"/>
  <c r="N496" i="1"/>
  <c r="M496" i="1"/>
  <c r="L496" i="1"/>
  <c r="K496" i="1"/>
  <c r="J496" i="1"/>
  <c r="I496" i="1"/>
  <c r="F496" i="1"/>
  <c r="E496" i="1"/>
  <c r="D496" i="1"/>
  <c r="C496" i="1"/>
  <c r="N495" i="1"/>
  <c r="M495" i="1"/>
  <c r="L495" i="1"/>
  <c r="K495" i="1"/>
  <c r="J495" i="1"/>
  <c r="I495" i="1"/>
  <c r="F495" i="1"/>
  <c r="E495" i="1"/>
  <c r="D495" i="1"/>
  <c r="C495" i="1"/>
  <c r="N494" i="1"/>
  <c r="M494" i="1"/>
  <c r="L494" i="1"/>
  <c r="K494" i="1"/>
  <c r="J494" i="1"/>
  <c r="I494" i="1"/>
  <c r="F494" i="1"/>
  <c r="E494" i="1"/>
  <c r="D494" i="1"/>
  <c r="C494" i="1"/>
  <c r="N493" i="1"/>
  <c r="M493" i="1"/>
  <c r="L493" i="1"/>
  <c r="K493" i="1"/>
  <c r="J493" i="1"/>
  <c r="I493" i="1"/>
  <c r="F493" i="1"/>
  <c r="E493" i="1"/>
  <c r="D493" i="1"/>
  <c r="C493" i="1"/>
  <c r="N492" i="1"/>
  <c r="M492" i="1"/>
  <c r="L492" i="1"/>
  <c r="K492" i="1"/>
  <c r="J492" i="1"/>
  <c r="I492" i="1"/>
  <c r="F492" i="1"/>
  <c r="E492" i="1"/>
  <c r="D492" i="1"/>
  <c r="C492" i="1"/>
  <c r="N491" i="1"/>
  <c r="M491" i="1"/>
  <c r="L491" i="1"/>
  <c r="K491" i="1"/>
  <c r="J491" i="1"/>
  <c r="I491" i="1"/>
  <c r="F491" i="1"/>
  <c r="E491" i="1"/>
  <c r="D491" i="1"/>
  <c r="C491" i="1"/>
  <c r="N490" i="1"/>
  <c r="M490" i="1"/>
  <c r="L490" i="1"/>
  <c r="K490" i="1"/>
  <c r="J490" i="1"/>
  <c r="I490" i="1"/>
  <c r="F490" i="1"/>
  <c r="E490" i="1"/>
  <c r="D490" i="1"/>
  <c r="C490" i="1"/>
  <c r="N489" i="1"/>
  <c r="M489" i="1"/>
  <c r="L489" i="1"/>
  <c r="K489" i="1"/>
  <c r="J489" i="1"/>
  <c r="I489" i="1"/>
  <c r="F489" i="1"/>
  <c r="E489" i="1"/>
  <c r="D489" i="1"/>
  <c r="C489" i="1"/>
  <c r="N488" i="1"/>
  <c r="M488" i="1"/>
  <c r="L488" i="1"/>
  <c r="K488" i="1"/>
  <c r="J488" i="1"/>
  <c r="I488" i="1"/>
  <c r="F488" i="1"/>
  <c r="E488" i="1"/>
  <c r="D488" i="1"/>
  <c r="C488" i="1"/>
  <c r="N487" i="1"/>
  <c r="M487" i="1"/>
  <c r="L487" i="1"/>
  <c r="K487" i="1"/>
  <c r="J487" i="1"/>
  <c r="I487" i="1"/>
  <c r="F487" i="1"/>
  <c r="E487" i="1"/>
  <c r="D487" i="1"/>
  <c r="C487" i="1"/>
  <c r="N486" i="1"/>
  <c r="M486" i="1"/>
  <c r="L486" i="1"/>
  <c r="K486" i="1"/>
  <c r="J486" i="1"/>
  <c r="I486" i="1"/>
  <c r="F486" i="1"/>
  <c r="E486" i="1"/>
  <c r="D486" i="1"/>
  <c r="C486" i="1"/>
  <c r="N485" i="1"/>
  <c r="M485" i="1"/>
  <c r="L485" i="1"/>
  <c r="K485" i="1"/>
  <c r="J485" i="1"/>
  <c r="I485" i="1"/>
  <c r="F485" i="1"/>
  <c r="E485" i="1"/>
  <c r="D485" i="1"/>
  <c r="C485" i="1"/>
  <c r="N483" i="1"/>
  <c r="M483" i="1"/>
  <c r="L483" i="1"/>
  <c r="K483" i="1"/>
  <c r="J483" i="1"/>
  <c r="I483" i="1"/>
  <c r="F483" i="1"/>
  <c r="E483" i="1"/>
  <c r="D483" i="1"/>
  <c r="C483" i="1"/>
  <c r="N482" i="1"/>
  <c r="M482" i="1"/>
  <c r="L482" i="1"/>
  <c r="K482" i="1"/>
  <c r="J482" i="1"/>
  <c r="I482" i="1"/>
  <c r="F482" i="1"/>
  <c r="E482" i="1"/>
  <c r="D482" i="1"/>
  <c r="C482" i="1"/>
  <c r="N481" i="1"/>
  <c r="M481" i="1"/>
  <c r="L481" i="1"/>
  <c r="K481" i="1"/>
  <c r="J481" i="1"/>
  <c r="I481" i="1"/>
  <c r="F481" i="1"/>
  <c r="E481" i="1"/>
  <c r="D481" i="1"/>
  <c r="C481" i="1"/>
  <c r="N480" i="1"/>
  <c r="M480" i="1"/>
  <c r="L480" i="1"/>
  <c r="K480" i="1"/>
  <c r="J480" i="1"/>
  <c r="I480" i="1"/>
  <c r="F480" i="1"/>
  <c r="E480" i="1"/>
  <c r="D480" i="1"/>
  <c r="C480" i="1"/>
  <c r="N479" i="1"/>
  <c r="M479" i="1"/>
  <c r="L479" i="1"/>
  <c r="K479" i="1"/>
  <c r="J479" i="1"/>
  <c r="I479" i="1"/>
  <c r="F479" i="1"/>
  <c r="E479" i="1"/>
  <c r="D479" i="1"/>
  <c r="C479" i="1"/>
  <c r="N478" i="1"/>
  <c r="M478" i="1"/>
  <c r="L478" i="1"/>
  <c r="K478" i="1"/>
  <c r="J478" i="1"/>
  <c r="I478" i="1"/>
  <c r="F478" i="1"/>
  <c r="E478" i="1"/>
  <c r="D478" i="1"/>
  <c r="C478" i="1"/>
  <c r="N477" i="1"/>
  <c r="M477" i="1"/>
  <c r="L477" i="1"/>
  <c r="K477" i="1"/>
  <c r="J477" i="1"/>
  <c r="I477" i="1"/>
  <c r="F477" i="1"/>
  <c r="E477" i="1"/>
  <c r="D477" i="1"/>
  <c r="C477" i="1"/>
  <c r="N476" i="1"/>
  <c r="M476" i="1"/>
  <c r="L476" i="1"/>
  <c r="K476" i="1"/>
  <c r="J476" i="1"/>
  <c r="I476" i="1"/>
  <c r="F476" i="1"/>
  <c r="E476" i="1"/>
  <c r="D476" i="1"/>
  <c r="C476" i="1"/>
  <c r="N475" i="1"/>
  <c r="M475" i="1"/>
  <c r="L475" i="1"/>
  <c r="K475" i="1"/>
  <c r="J475" i="1"/>
  <c r="I475" i="1"/>
  <c r="F475" i="1"/>
  <c r="E475" i="1"/>
  <c r="D475" i="1"/>
  <c r="C475" i="1"/>
  <c r="N474" i="1"/>
  <c r="M474" i="1"/>
  <c r="L474" i="1"/>
  <c r="K474" i="1"/>
  <c r="J474" i="1"/>
  <c r="I474" i="1"/>
  <c r="F474" i="1"/>
  <c r="E474" i="1"/>
  <c r="D474" i="1"/>
  <c r="C474" i="1"/>
  <c r="N473" i="1"/>
  <c r="M473" i="1"/>
  <c r="L473" i="1"/>
  <c r="K473" i="1"/>
  <c r="J473" i="1"/>
  <c r="I473" i="1"/>
  <c r="F473" i="1"/>
  <c r="E473" i="1"/>
  <c r="D473" i="1"/>
  <c r="C473" i="1"/>
  <c r="N472" i="1"/>
  <c r="M472" i="1"/>
  <c r="L472" i="1"/>
  <c r="K472" i="1"/>
  <c r="J472" i="1"/>
  <c r="I472" i="1"/>
  <c r="F472" i="1"/>
  <c r="E472" i="1"/>
  <c r="D472" i="1"/>
  <c r="C472" i="1"/>
  <c r="N471" i="1"/>
  <c r="M471" i="1"/>
  <c r="L471" i="1"/>
  <c r="K471" i="1"/>
  <c r="J471" i="1"/>
  <c r="I471" i="1"/>
  <c r="F471" i="1"/>
  <c r="E471" i="1"/>
  <c r="D471" i="1"/>
  <c r="C471" i="1"/>
  <c r="N470" i="1"/>
  <c r="M470" i="1"/>
  <c r="L470" i="1"/>
  <c r="K470" i="1"/>
  <c r="J470" i="1"/>
  <c r="I470" i="1"/>
  <c r="F470" i="1"/>
  <c r="E470" i="1"/>
  <c r="D470" i="1"/>
  <c r="C470" i="1"/>
  <c r="N469" i="1"/>
  <c r="M469" i="1"/>
  <c r="L469" i="1"/>
  <c r="K469" i="1"/>
  <c r="J469" i="1"/>
  <c r="I469" i="1"/>
  <c r="F469" i="1"/>
  <c r="E469" i="1"/>
  <c r="D469" i="1"/>
  <c r="C469" i="1"/>
  <c r="N468" i="1"/>
  <c r="M468" i="1"/>
  <c r="L468" i="1"/>
  <c r="K468" i="1"/>
  <c r="J468" i="1"/>
  <c r="I468" i="1"/>
  <c r="F468" i="1"/>
  <c r="E468" i="1"/>
  <c r="D468" i="1"/>
  <c r="C468" i="1"/>
  <c r="N467" i="1"/>
  <c r="M467" i="1"/>
  <c r="L467" i="1"/>
  <c r="K467" i="1"/>
  <c r="J467" i="1"/>
  <c r="I467" i="1"/>
  <c r="F467" i="1"/>
  <c r="E467" i="1"/>
  <c r="D467" i="1"/>
  <c r="C467" i="1"/>
  <c r="N466" i="1"/>
  <c r="M466" i="1"/>
  <c r="L466" i="1"/>
  <c r="K466" i="1"/>
  <c r="J466" i="1"/>
  <c r="I466" i="1"/>
  <c r="F466" i="1"/>
  <c r="E466" i="1"/>
  <c r="D466" i="1"/>
  <c r="C466" i="1"/>
  <c r="N465" i="1"/>
  <c r="M465" i="1"/>
  <c r="L465" i="1"/>
  <c r="K465" i="1"/>
  <c r="J465" i="1"/>
  <c r="I465" i="1"/>
  <c r="F465" i="1"/>
  <c r="E465" i="1"/>
  <c r="D465" i="1"/>
  <c r="C465" i="1"/>
  <c r="N464" i="1"/>
  <c r="M464" i="1"/>
  <c r="L464" i="1"/>
  <c r="K464" i="1"/>
  <c r="J464" i="1"/>
  <c r="I464" i="1"/>
  <c r="F464" i="1"/>
  <c r="E464" i="1"/>
  <c r="D464" i="1"/>
  <c r="C464" i="1"/>
  <c r="N463" i="1"/>
  <c r="M463" i="1"/>
  <c r="L463" i="1"/>
  <c r="K463" i="1"/>
  <c r="J463" i="1"/>
  <c r="I463" i="1"/>
  <c r="F463" i="1"/>
  <c r="E463" i="1"/>
  <c r="D463" i="1"/>
  <c r="C463" i="1"/>
  <c r="N462" i="1"/>
  <c r="M462" i="1"/>
  <c r="L462" i="1"/>
  <c r="K462" i="1"/>
  <c r="J462" i="1"/>
  <c r="I462" i="1"/>
  <c r="F462" i="1"/>
  <c r="E462" i="1"/>
  <c r="D462" i="1"/>
  <c r="C462" i="1"/>
  <c r="N461" i="1"/>
  <c r="M461" i="1"/>
  <c r="L461" i="1"/>
  <c r="K461" i="1"/>
  <c r="J461" i="1"/>
  <c r="I461" i="1"/>
  <c r="F461" i="1"/>
  <c r="E461" i="1"/>
  <c r="D461" i="1"/>
  <c r="C461" i="1"/>
  <c r="N460" i="1"/>
  <c r="M460" i="1"/>
  <c r="L460" i="1"/>
  <c r="K460" i="1"/>
  <c r="J460" i="1"/>
  <c r="I460" i="1"/>
  <c r="F460" i="1"/>
  <c r="E460" i="1"/>
  <c r="D460" i="1"/>
  <c r="C460" i="1"/>
  <c r="N459" i="1"/>
  <c r="M459" i="1"/>
  <c r="L459" i="1"/>
  <c r="K459" i="1"/>
  <c r="J459" i="1"/>
  <c r="I459" i="1"/>
  <c r="F459" i="1"/>
  <c r="E459" i="1"/>
  <c r="D459" i="1"/>
  <c r="C459" i="1"/>
  <c r="N458" i="1"/>
  <c r="M458" i="1"/>
  <c r="L458" i="1"/>
  <c r="K458" i="1"/>
  <c r="J458" i="1"/>
  <c r="I458" i="1"/>
  <c r="F458" i="1"/>
  <c r="E458" i="1"/>
  <c r="D458" i="1"/>
  <c r="C458" i="1"/>
  <c r="N457" i="1"/>
  <c r="M457" i="1"/>
  <c r="L457" i="1"/>
  <c r="K457" i="1"/>
  <c r="J457" i="1"/>
  <c r="I457" i="1"/>
  <c r="F457" i="1"/>
  <c r="E457" i="1"/>
  <c r="D457" i="1"/>
  <c r="C457" i="1"/>
  <c r="N456" i="1"/>
  <c r="M456" i="1"/>
  <c r="L456" i="1"/>
  <c r="K456" i="1"/>
  <c r="J456" i="1"/>
  <c r="I456" i="1"/>
  <c r="F456" i="1"/>
  <c r="E456" i="1"/>
  <c r="D456" i="1"/>
  <c r="C456" i="1"/>
  <c r="N455" i="1"/>
  <c r="M455" i="1"/>
  <c r="L455" i="1"/>
  <c r="K455" i="1"/>
  <c r="J455" i="1"/>
  <c r="I455" i="1"/>
  <c r="F455" i="1"/>
  <c r="E455" i="1"/>
  <c r="D455" i="1"/>
  <c r="C455" i="1"/>
  <c r="N454" i="1"/>
  <c r="M454" i="1"/>
  <c r="L454" i="1"/>
  <c r="K454" i="1"/>
  <c r="J454" i="1"/>
  <c r="I454" i="1"/>
  <c r="F454" i="1"/>
  <c r="E454" i="1"/>
  <c r="D454" i="1"/>
  <c r="C454" i="1"/>
  <c r="M453" i="1"/>
  <c r="L453" i="1"/>
  <c r="S453" i="1" s="1"/>
  <c r="K453" i="1"/>
  <c r="I453" i="1"/>
  <c r="F453" i="1"/>
  <c r="E453" i="1"/>
  <c r="D453" i="1"/>
  <c r="S120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87" i="1"/>
  <c r="P550" i="1" l="1"/>
  <c r="S550" i="1" s="1"/>
  <c r="S121" i="1"/>
  <c r="S485" i="1"/>
  <c r="S488" i="1"/>
  <c r="S491" i="1"/>
  <c r="S494" i="1"/>
  <c r="S497" i="1"/>
  <c r="S500" i="1"/>
  <c r="S503" i="1"/>
  <c r="S506" i="1"/>
  <c r="S509" i="1"/>
  <c r="S512" i="1"/>
  <c r="S487" i="1"/>
  <c r="S490" i="1"/>
  <c r="S493" i="1"/>
  <c r="S496" i="1"/>
  <c r="S499" i="1"/>
  <c r="S502" i="1"/>
  <c r="S505" i="1"/>
  <c r="S508" i="1"/>
  <c r="S511" i="1"/>
  <c r="S486" i="1"/>
  <c r="S489" i="1"/>
  <c r="S492" i="1"/>
  <c r="S495" i="1"/>
  <c r="S498" i="1"/>
  <c r="S501" i="1"/>
  <c r="S504" i="1"/>
  <c r="S507" i="1"/>
  <c r="S510" i="1"/>
  <c r="S456" i="1"/>
  <c r="S459" i="1"/>
  <c r="S462" i="1"/>
  <c r="S465" i="1"/>
  <c r="S468" i="1"/>
  <c r="S471" i="1"/>
  <c r="S474" i="1"/>
  <c r="S477" i="1"/>
  <c r="S480" i="1"/>
  <c r="S483" i="1"/>
  <c r="S455" i="1"/>
  <c r="S458" i="1"/>
  <c r="S461" i="1"/>
  <c r="S464" i="1"/>
  <c r="S467" i="1"/>
  <c r="S470" i="1"/>
  <c r="S473" i="1"/>
  <c r="S476" i="1"/>
  <c r="S479" i="1"/>
  <c r="S482" i="1"/>
  <c r="S454" i="1"/>
  <c r="S457" i="1"/>
  <c r="S460" i="1"/>
  <c r="S463" i="1"/>
  <c r="S466" i="1"/>
  <c r="S469" i="1"/>
  <c r="S472" i="1"/>
  <c r="S475" i="1"/>
  <c r="S478" i="1"/>
  <c r="S481" i="1"/>
  <c r="E580" i="1"/>
  <c r="C516" i="1"/>
  <c r="M516" i="1"/>
  <c r="J484" i="1"/>
  <c r="L580" i="1"/>
  <c r="D548" i="1"/>
  <c r="C484" i="1"/>
  <c r="C580" i="1"/>
  <c r="I580" i="1"/>
  <c r="M580" i="1"/>
  <c r="D484" i="1"/>
  <c r="F484" i="1"/>
  <c r="C548" i="1"/>
  <c r="I548" i="1"/>
  <c r="K580" i="1"/>
  <c r="E484" i="1"/>
  <c r="N484" i="1"/>
  <c r="D516" i="1"/>
  <c r="N516" i="1"/>
  <c r="F548" i="1"/>
  <c r="D580" i="1"/>
  <c r="N580" i="1"/>
  <c r="M484" i="1"/>
  <c r="M548" i="1"/>
  <c r="N548" i="1"/>
  <c r="K484" i="1"/>
  <c r="K548" i="1"/>
  <c r="L484" i="1"/>
  <c r="L548" i="1"/>
  <c r="I484" i="1"/>
  <c r="J548" i="1"/>
  <c r="C772" i="1"/>
  <c r="K740" i="1"/>
  <c r="L644" i="1"/>
  <c r="D676" i="1"/>
  <c r="N676" i="1"/>
  <c r="F708" i="1"/>
  <c r="L708" i="1"/>
  <c r="D740" i="1"/>
  <c r="N740" i="1"/>
  <c r="D612" i="1"/>
  <c r="L612" i="1"/>
  <c r="K804" i="1"/>
  <c r="C644" i="1"/>
  <c r="M644" i="1"/>
  <c r="C708" i="1"/>
  <c r="M708" i="1"/>
  <c r="F772" i="1"/>
  <c r="L772" i="1"/>
  <c r="D804" i="1"/>
  <c r="N804" i="1"/>
  <c r="F836" i="1"/>
  <c r="L836" i="1"/>
  <c r="F612" i="1"/>
  <c r="C676" i="1"/>
  <c r="E836" i="1"/>
  <c r="E548" i="1"/>
  <c r="E740" i="1"/>
  <c r="E804" i="1"/>
  <c r="N612" i="1"/>
  <c r="M676" i="1"/>
  <c r="E772" i="1"/>
  <c r="K772" i="1"/>
  <c r="M772" i="1"/>
  <c r="C740" i="1"/>
  <c r="M740" i="1"/>
  <c r="E708" i="1"/>
  <c r="K708" i="1"/>
  <c r="C836" i="1"/>
  <c r="M836" i="1"/>
  <c r="D836" i="1"/>
  <c r="N836" i="1"/>
  <c r="K836" i="1"/>
  <c r="C804" i="1"/>
  <c r="M804" i="1"/>
  <c r="L804" i="1"/>
  <c r="D772" i="1"/>
  <c r="N772" i="1"/>
  <c r="L740" i="1"/>
  <c r="D708" i="1"/>
  <c r="N708" i="1"/>
  <c r="F676" i="1"/>
  <c r="L676" i="1"/>
  <c r="E676" i="1"/>
  <c r="K676" i="1"/>
  <c r="E644" i="1"/>
  <c r="D644" i="1"/>
  <c r="N644" i="1"/>
  <c r="K644" i="1"/>
  <c r="E612" i="1"/>
  <c r="M612" i="1"/>
  <c r="C612" i="1"/>
  <c r="K612" i="1"/>
  <c r="F516" i="1"/>
  <c r="K516" i="1"/>
  <c r="F644" i="1"/>
  <c r="P549" i="1"/>
  <c r="S549" i="1" s="1"/>
  <c r="P484" i="1"/>
  <c r="J516" i="1"/>
  <c r="O484" i="1"/>
  <c r="E516" i="1"/>
  <c r="L516" i="1"/>
  <c r="F740" i="1"/>
  <c r="F804" i="1"/>
  <c r="I516" i="1"/>
  <c r="F580" i="1"/>
  <c r="J580" i="1"/>
  <c r="S484" i="1" l="1"/>
  <c r="D838" i="1"/>
  <c r="H838" i="1"/>
  <c r="L838" i="1"/>
  <c r="N838" i="1"/>
  <c r="F838" i="1"/>
  <c r="I593" i="1"/>
  <c r="J592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44" i="1"/>
  <c r="S345" i="1"/>
  <c r="S346" i="1"/>
  <c r="S347" i="1"/>
  <c r="S348" i="1"/>
  <c r="S349" i="1"/>
  <c r="S350" i="1"/>
  <c r="P802" i="1" l="1"/>
  <c r="S373" i="1"/>
  <c r="S375" i="1"/>
  <c r="J593" i="1"/>
  <c r="I594" i="1"/>
  <c r="P610" i="1" l="1"/>
  <c r="S181" i="1"/>
  <c r="I595" i="1"/>
  <c r="J595" i="1"/>
  <c r="J594" i="1"/>
  <c r="O70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I596" i="1" l="1"/>
  <c r="S277" i="1"/>
  <c r="S276" i="1"/>
  <c r="S275" i="1"/>
  <c r="S274" i="1"/>
  <c r="S273" i="1"/>
  <c r="S272" i="1"/>
  <c r="S270" i="1"/>
  <c r="S271" i="1"/>
  <c r="S269" i="1"/>
  <c r="S268" i="1"/>
  <c r="S267" i="1"/>
  <c r="S266" i="1"/>
  <c r="S265" i="1"/>
  <c r="S264" i="1"/>
  <c r="S263" i="1"/>
  <c r="J596" i="1" l="1"/>
  <c r="I597" i="1"/>
  <c r="O684" i="1"/>
  <c r="S255" i="1"/>
  <c r="O688" i="1"/>
  <c r="S259" i="1"/>
  <c r="O677" i="1"/>
  <c r="S248" i="1"/>
  <c r="O681" i="1"/>
  <c r="S252" i="1"/>
  <c r="O685" i="1"/>
  <c r="S256" i="1"/>
  <c r="O689" i="1"/>
  <c r="S260" i="1"/>
  <c r="O678" i="1"/>
  <c r="S249" i="1"/>
  <c r="S253" i="1"/>
  <c r="O682" i="1"/>
  <c r="O686" i="1"/>
  <c r="S257" i="1"/>
  <c r="O690" i="1"/>
  <c r="S261" i="1"/>
  <c r="O679" i="1"/>
  <c r="S250" i="1"/>
  <c r="O683" i="1"/>
  <c r="S254" i="1"/>
  <c r="O687" i="1"/>
  <c r="S258" i="1"/>
  <c r="O691" i="1"/>
  <c r="S262" i="1"/>
  <c r="O680" i="1"/>
  <c r="S251" i="1"/>
  <c r="I598" i="1" l="1"/>
  <c r="J597" i="1"/>
  <c r="O642" i="1"/>
  <c r="O641" i="1"/>
  <c r="O640" i="1"/>
  <c r="S210" i="1"/>
  <c r="O638" i="1"/>
  <c r="S208" i="1"/>
  <c r="O636" i="1"/>
  <c r="S206" i="1"/>
  <c r="O634" i="1"/>
  <c r="O633" i="1"/>
  <c r="O632" i="1"/>
  <c r="S202" i="1"/>
  <c r="O630" i="1"/>
  <c r="S200" i="1"/>
  <c r="O628" i="1"/>
  <c r="S198" i="1"/>
  <c r="O626" i="1"/>
  <c r="O625" i="1"/>
  <c r="O624" i="1"/>
  <c r="S194" i="1"/>
  <c r="O622" i="1"/>
  <c r="S192" i="1"/>
  <c r="O620" i="1"/>
  <c r="J598" i="1" l="1"/>
  <c r="I599" i="1"/>
  <c r="J599" i="1"/>
  <c r="S195" i="1"/>
  <c r="S203" i="1"/>
  <c r="S211" i="1"/>
  <c r="O629" i="1"/>
  <c r="S196" i="1"/>
  <c r="S204" i="1"/>
  <c r="S212" i="1"/>
  <c r="S191" i="1"/>
  <c r="S199" i="1"/>
  <c r="S207" i="1"/>
  <c r="O621" i="1"/>
  <c r="O637" i="1"/>
  <c r="O623" i="1"/>
  <c r="O627" i="1"/>
  <c r="O631" i="1"/>
  <c r="O635" i="1"/>
  <c r="O639" i="1"/>
  <c r="S193" i="1"/>
  <c r="S197" i="1"/>
  <c r="S201" i="1"/>
  <c r="S205" i="1"/>
  <c r="S209" i="1"/>
  <c r="S213" i="1"/>
  <c r="I600" i="1" l="1"/>
  <c r="O617" i="1"/>
  <c r="S188" i="1"/>
  <c r="O613" i="1"/>
  <c r="S184" i="1"/>
  <c r="O616" i="1"/>
  <c r="S187" i="1"/>
  <c r="O614" i="1"/>
  <c r="S185" i="1"/>
  <c r="O618" i="1"/>
  <c r="S189" i="1"/>
  <c r="S186" i="1"/>
  <c r="O615" i="1"/>
  <c r="J601" i="1" l="1"/>
  <c r="J600" i="1"/>
  <c r="I601" i="1"/>
  <c r="S190" i="1"/>
  <c r="O619" i="1"/>
  <c r="I602" i="1" l="1"/>
  <c r="S448" i="1"/>
  <c r="O451" i="1"/>
  <c r="K451" i="1"/>
  <c r="I451" i="1"/>
  <c r="E451" i="1"/>
  <c r="C451" i="1"/>
  <c r="O771" i="1"/>
  <c r="O763" i="1"/>
  <c r="O764" i="1"/>
  <c r="O767" i="1"/>
  <c r="O768" i="1"/>
  <c r="O765" i="1"/>
  <c r="O742" i="1"/>
  <c r="O743" i="1"/>
  <c r="O747" i="1"/>
  <c r="O750" i="1"/>
  <c r="O751" i="1"/>
  <c r="O754" i="1"/>
  <c r="O755" i="1"/>
  <c r="P757" i="1"/>
  <c r="O759" i="1"/>
  <c r="P761" i="1"/>
  <c r="S284" i="1"/>
  <c r="S293" i="1"/>
  <c r="S299" i="1"/>
  <c r="S300" i="1"/>
  <c r="S303" i="1"/>
  <c r="S305" i="1"/>
  <c r="P688" i="1"/>
  <c r="O692" i="1"/>
  <c r="O693" i="1"/>
  <c r="O694" i="1"/>
  <c r="O696" i="1"/>
  <c r="O697" i="1"/>
  <c r="O698" i="1"/>
  <c r="O699" i="1"/>
  <c r="O700" i="1"/>
  <c r="O701" i="1"/>
  <c r="O702" i="1"/>
  <c r="O704" i="1"/>
  <c r="O705" i="1"/>
  <c r="O706" i="1"/>
  <c r="S278" i="1"/>
  <c r="S220" i="1"/>
  <c r="S222" i="1"/>
  <c r="S225" i="1"/>
  <c r="S230" i="1"/>
  <c r="S241" i="1"/>
  <c r="O530" i="1"/>
  <c r="P536" i="1"/>
  <c r="S536" i="1" s="1"/>
  <c r="O546" i="1"/>
  <c r="P567" i="1"/>
  <c r="S567" i="1" s="1"/>
  <c r="P577" i="1"/>
  <c r="S577" i="1" s="1"/>
  <c r="S162" i="1"/>
  <c r="S165" i="1"/>
  <c r="S170" i="1"/>
  <c r="P620" i="1"/>
  <c r="O517" i="1"/>
  <c r="O518" i="1"/>
  <c r="O519" i="1"/>
  <c r="O521" i="1"/>
  <c r="O522" i="1"/>
  <c r="O523" i="1"/>
  <c r="O525" i="1"/>
  <c r="O526" i="1"/>
  <c r="O527" i="1"/>
  <c r="O529" i="1"/>
  <c r="O531" i="1"/>
  <c r="O534" i="1"/>
  <c r="O535" i="1"/>
  <c r="O536" i="1"/>
  <c r="O538" i="1"/>
  <c r="O539" i="1"/>
  <c r="O541" i="1"/>
  <c r="O542" i="1"/>
  <c r="O543" i="1"/>
  <c r="O545" i="1"/>
  <c r="O547" i="1"/>
  <c r="S164" i="1"/>
  <c r="P623" i="1"/>
  <c r="S152" i="1"/>
  <c r="P627" i="1"/>
  <c r="P619" i="1"/>
  <c r="P542" i="1"/>
  <c r="S542" i="1" s="1"/>
  <c r="P534" i="1"/>
  <c r="S534" i="1" s="1"/>
  <c r="P526" i="1"/>
  <c r="S526" i="1" s="1"/>
  <c r="P518" i="1"/>
  <c r="S518" i="1" s="1"/>
  <c r="P530" i="1"/>
  <c r="S530" i="1" s="1"/>
  <c r="S246" i="1"/>
  <c r="P573" i="1"/>
  <c r="S573" i="1" s="1"/>
  <c r="P561" i="1"/>
  <c r="S561" i="1" s="1"/>
  <c r="O537" i="1"/>
  <c r="O533" i="1"/>
  <c r="O524" i="1"/>
  <c r="O520" i="1"/>
  <c r="P521" i="1"/>
  <c r="S521" i="1" s="1"/>
  <c r="S244" i="1"/>
  <c r="P537" i="1"/>
  <c r="S537" i="1" s="1"/>
  <c r="S226" i="1"/>
  <c r="P540" i="1"/>
  <c r="S540" i="1" s="1"/>
  <c r="S239" i="1"/>
  <c r="P640" i="1"/>
  <c r="P622" i="1"/>
  <c r="P638" i="1"/>
  <c r="P621" i="1"/>
  <c r="P613" i="1"/>
  <c r="S182" i="1"/>
  <c r="S163" i="1"/>
  <c r="P566" i="1"/>
  <c r="S566" i="1" s="1"/>
  <c r="S240" i="1"/>
  <c r="S235" i="1"/>
  <c r="S223" i="1"/>
  <c r="P562" i="1"/>
  <c r="S562" i="1" s="1"/>
  <c r="P558" i="1"/>
  <c r="S558" i="1" s="1"/>
  <c r="S216" i="1"/>
  <c r="S243" i="1"/>
  <c r="P635" i="1"/>
  <c r="S173" i="1"/>
  <c r="S166" i="1"/>
  <c r="S161" i="1"/>
  <c r="P698" i="1"/>
  <c r="P694" i="1"/>
  <c r="P690" i="1"/>
  <c r="P682" i="1"/>
  <c r="P705" i="1"/>
  <c r="P701" i="1"/>
  <c r="P697" i="1"/>
  <c r="P704" i="1"/>
  <c r="P692" i="1"/>
  <c r="P557" i="1"/>
  <c r="S557" i="1" s="1"/>
  <c r="P634" i="1"/>
  <c r="P560" i="1"/>
  <c r="S560" i="1" s="1"/>
  <c r="P570" i="1"/>
  <c r="S570" i="1" s="1"/>
  <c r="P563" i="1"/>
  <c r="S563" i="1" s="1"/>
  <c r="P535" i="1"/>
  <c r="S535" i="1" s="1"/>
  <c r="P519" i="1"/>
  <c r="S519" i="1" s="1"/>
  <c r="S218" i="1"/>
  <c r="P703" i="1"/>
  <c r="P689" i="1"/>
  <c r="P684" i="1"/>
  <c r="P679" i="1"/>
  <c r="S289" i="1"/>
  <c r="O707" i="1"/>
  <c r="S298" i="1"/>
  <c r="S291" i="1"/>
  <c r="O703" i="1"/>
  <c r="S307" i="1"/>
  <c r="S287" i="1"/>
  <c r="S283" i="1"/>
  <c r="S306" i="1"/>
  <c r="O766" i="1"/>
  <c r="P546" i="1"/>
  <c r="S546" i="1" s="1"/>
  <c r="P770" i="1"/>
  <c r="O770" i="1"/>
  <c r="P555" i="1"/>
  <c r="S555" i="1" s="1"/>
  <c r="P547" i="1"/>
  <c r="S547" i="1" s="1"/>
  <c r="O695" i="1"/>
  <c r="O769" i="1"/>
  <c r="P745" i="1"/>
  <c r="O741" i="1"/>
  <c r="O761" i="1"/>
  <c r="O757" i="1"/>
  <c r="O753" i="1"/>
  <c r="O749" i="1"/>
  <c r="O745" i="1"/>
  <c r="O760" i="1"/>
  <c r="O756" i="1"/>
  <c r="O752" i="1"/>
  <c r="O748" i="1"/>
  <c r="O744" i="1"/>
  <c r="P556" i="1"/>
  <c r="S556" i="1" s="1"/>
  <c r="P768" i="1"/>
  <c r="P686" i="1"/>
  <c r="P632" i="1"/>
  <c r="P625" i="1"/>
  <c r="P553" i="1"/>
  <c r="S553" i="1" s="1"/>
  <c r="P551" i="1"/>
  <c r="S551" i="1" s="1"/>
  <c r="O544" i="1"/>
  <c r="O540" i="1"/>
  <c r="O532" i="1"/>
  <c r="O528" i="1"/>
  <c r="P630" i="1"/>
  <c r="O758" i="1"/>
  <c r="P785" i="1"/>
  <c r="P801" i="1"/>
  <c r="P781" i="1"/>
  <c r="P626" i="1"/>
  <c r="P777" i="1"/>
  <c r="P636" i="1"/>
  <c r="P624" i="1"/>
  <c r="P614" i="1"/>
  <c r="P559" i="1"/>
  <c r="S559" i="1" s="1"/>
  <c r="P569" i="1"/>
  <c r="S569" i="1" s="1"/>
  <c r="P543" i="1"/>
  <c r="S543" i="1" s="1"/>
  <c r="O762" i="1"/>
  <c r="O746" i="1"/>
  <c r="P798" i="1"/>
  <c r="P784" i="1"/>
  <c r="P775" i="1"/>
  <c r="S297" i="1"/>
  <c r="S281" i="1"/>
  <c r="P750" i="1"/>
  <c r="P795" i="1"/>
  <c r="P774" i="1"/>
  <c r="P773" i="1"/>
  <c r="P794" i="1"/>
  <c r="P792" i="1"/>
  <c r="P787" i="1"/>
  <c r="P778" i="1"/>
  <c r="P719" i="1" l="1"/>
  <c r="S290" i="1"/>
  <c r="P738" i="1"/>
  <c r="S309" i="1"/>
  <c r="P730" i="1"/>
  <c r="S301" i="1"/>
  <c r="P731" i="1"/>
  <c r="S302" i="1"/>
  <c r="P725" i="1"/>
  <c r="S296" i="1"/>
  <c r="P723" i="1"/>
  <c r="S294" i="1"/>
  <c r="P724" i="1"/>
  <c r="S295" i="1"/>
  <c r="P715" i="1"/>
  <c r="S286" i="1"/>
  <c r="P711" i="1"/>
  <c r="S282" i="1"/>
  <c r="P737" i="1"/>
  <c r="S308" i="1"/>
  <c r="P714" i="1"/>
  <c r="S285" i="1"/>
  <c r="P721" i="1"/>
  <c r="S292" i="1"/>
  <c r="P733" i="1"/>
  <c r="S304" i="1"/>
  <c r="P717" i="1"/>
  <c r="S288" i="1"/>
  <c r="P665" i="1"/>
  <c r="S236" i="1"/>
  <c r="P662" i="1"/>
  <c r="S233" i="1"/>
  <c r="P666" i="1"/>
  <c r="S237" i="1"/>
  <c r="P661" i="1"/>
  <c r="S232" i="1"/>
  <c r="P646" i="1"/>
  <c r="S217" i="1"/>
  <c r="P657" i="1"/>
  <c r="S228" i="1"/>
  <c r="P658" i="1"/>
  <c r="S229" i="1"/>
  <c r="P648" i="1"/>
  <c r="S219" i="1"/>
  <c r="P671" i="1"/>
  <c r="S242" i="1"/>
  <c r="P674" i="1"/>
  <c r="S245" i="1"/>
  <c r="P656" i="1"/>
  <c r="S227" i="1"/>
  <c r="P653" i="1"/>
  <c r="S224" i="1"/>
  <c r="P650" i="1"/>
  <c r="S221" i="1"/>
  <c r="P667" i="1"/>
  <c r="S238" i="1"/>
  <c r="P660" i="1"/>
  <c r="S231" i="1"/>
  <c r="P663" i="1"/>
  <c r="S234" i="1"/>
  <c r="P588" i="1"/>
  <c r="S588" i="1" s="1"/>
  <c r="S159" i="1"/>
  <c r="P605" i="1"/>
  <c r="S176" i="1"/>
  <c r="P607" i="1"/>
  <c r="S178" i="1"/>
  <c r="P598" i="1"/>
  <c r="S598" i="1" s="1"/>
  <c r="S169" i="1"/>
  <c r="P583" i="1"/>
  <c r="S583" i="1" s="1"/>
  <c r="S154" i="1"/>
  <c r="P606" i="1"/>
  <c r="S177" i="1"/>
  <c r="P596" i="1"/>
  <c r="S596" i="1" s="1"/>
  <c r="S167" i="1"/>
  <c r="P582" i="1"/>
  <c r="S582" i="1" s="1"/>
  <c r="S153" i="1"/>
  <c r="P585" i="1"/>
  <c r="S585" i="1" s="1"/>
  <c r="S156" i="1"/>
  <c r="P604" i="1"/>
  <c r="S175" i="1"/>
  <c r="P603" i="1"/>
  <c r="S174" i="1"/>
  <c r="P589" i="1"/>
  <c r="S589" i="1" s="1"/>
  <c r="S160" i="1"/>
  <c r="P601" i="1"/>
  <c r="S601" i="1" s="1"/>
  <c r="S172" i="1"/>
  <c r="P600" i="1"/>
  <c r="S600" i="1" s="1"/>
  <c r="S171" i="1"/>
  <c r="P587" i="1"/>
  <c r="S587" i="1" s="1"/>
  <c r="S158" i="1"/>
  <c r="P584" i="1"/>
  <c r="S584" i="1" s="1"/>
  <c r="S155" i="1"/>
  <c r="P597" i="1"/>
  <c r="S597" i="1" s="1"/>
  <c r="S168" i="1"/>
  <c r="P609" i="1"/>
  <c r="S180" i="1"/>
  <c r="P608" i="1"/>
  <c r="S179" i="1"/>
  <c r="P586" i="1"/>
  <c r="S586" i="1" s="1"/>
  <c r="S157" i="1"/>
  <c r="P595" i="1"/>
  <c r="S595" i="1" s="1"/>
  <c r="P593" i="1"/>
  <c r="S593" i="1" s="1"/>
  <c r="P594" i="1"/>
  <c r="S594" i="1" s="1"/>
  <c r="P602" i="1"/>
  <c r="P599" i="1"/>
  <c r="S599" i="1" s="1"/>
  <c r="P591" i="1"/>
  <c r="S591" i="1" s="1"/>
  <c r="P581" i="1"/>
  <c r="S581" i="1" s="1"/>
  <c r="P592" i="1"/>
  <c r="S592" i="1" s="1"/>
  <c r="P590" i="1"/>
  <c r="S590" i="1" s="1"/>
  <c r="P611" i="1"/>
  <c r="P520" i="1"/>
  <c r="S520" i="1" s="1"/>
  <c r="I603" i="1"/>
  <c r="J602" i="1"/>
  <c r="P649" i="1"/>
  <c r="P729" i="1"/>
  <c r="S183" i="1"/>
  <c r="P727" i="1"/>
  <c r="P736" i="1"/>
  <c r="P706" i="1"/>
  <c r="P702" i="1"/>
  <c r="P673" i="1"/>
  <c r="P631" i="1"/>
  <c r="P628" i="1"/>
  <c r="P741" i="1"/>
  <c r="P709" i="1"/>
  <c r="S311" i="1"/>
  <c r="P677" i="1"/>
  <c r="S279" i="1"/>
  <c r="P645" i="1"/>
  <c r="S247" i="1"/>
  <c r="S215" i="1"/>
  <c r="S151" i="1"/>
  <c r="P575" i="1"/>
  <c r="S575" i="1" s="1"/>
  <c r="P568" i="1"/>
  <c r="S568" i="1" s="1"/>
  <c r="P545" i="1"/>
  <c r="S545" i="1" s="1"/>
  <c r="P732" i="1"/>
  <c r="P746" i="1"/>
  <c r="P571" i="1"/>
  <c r="S571" i="1" s="1"/>
  <c r="P695" i="1"/>
  <c r="P790" i="1"/>
  <c r="P687" i="1"/>
  <c r="P618" i="1"/>
  <c r="P716" i="1"/>
  <c r="P678" i="1"/>
  <c r="P699" i="1"/>
  <c r="P544" i="1"/>
  <c r="S544" i="1" s="1"/>
  <c r="P531" i="1"/>
  <c r="S531" i="1" s="1"/>
  <c r="P734" i="1"/>
  <c r="P728" i="1"/>
  <c r="P769" i="1"/>
  <c r="P576" i="1"/>
  <c r="S576" i="1" s="1"/>
  <c r="P533" i="1"/>
  <c r="S533" i="1" s="1"/>
  <c r="P524" i="1"/>
  <c r="S524" i="1" s="1"/>
  <c r="P517" i="1"/>
  <c r="S517" i="1" s="1"/>
  <c r="P659" i="1"/>
  <c r="P707" i="1"/>
  <c r="P765" i="1"/>
  <c r="P617" i="1"/>
  <c r="P527" i="1"/>
  <c r="S527" i="1" s="1"/>
  <c r="P691" i="1"/>
  <c r="P753" i="1"/>
  <c r="P529" i="1"/>
  <c r="S529" i="1" s="1"/>
  <c r="P670" i="1"/>
  <c r="P651" i="1"/>
  <c r="P683" i="1"/>
  <c r="P722" i="1"/>
  <c r="P762" i="1"/>
  <c r="P652" i="1"/>
  <c r="P669" i="1"/>
  <c r="P675" i="1"/>
  <c r="P764" i="1"/>
  <c r="P720" i="1"/>
  <c r="P655" i="1"/>
  <c r="P681" i="1"/>
  <c r="P564" i="1"/>
  <c r="S564" i="1" s="1"/>
  <c r="P789" i="1"/>
  <c r="P748" i="1"/>
  <c r="O612" i="1"/>
  <c r="S394" i="1"/>
  <c r="S390" i="1"/>
  <c r="S386" i="1"/>
  <c r="S382" i="1"/>
  <c r="S378" i="1"/>
  <c r="P771" i="1"/>
  <c r="S397" i="1"/>
  <c r="S393" i="1"/>
  <c r="S389" i="1"/>
  <c r="S385" i="1"/>
  <c r="S381" i="1"/>
  <c r="S377" i="1"/>
  <c r="S404" i="1"/>
  <c r="S400" i="1"/>
  <c r="S396" i="1"/>
  <c r="S392" i="1"/>
  <c r="S388" i="1"/>
  <c r="S384" i="1"/>
  <c r="S380" i="1"/>
  <c r="S376" i="1"/>
  <c r="S403" i="1"/>
  <c r="S399" i="1"/>
  <c r="S395" i="1"/>
  <c r="S391" i="1"/>
  <c r="S387" i="1"/>
  <c r="S383" i="1"/>
  <c r="S379" i="1"/>
  <c r="P574" i="1"/>
  <c r="S574" i="1" s="1"/>
  <c r="P751" i="1"/>
  <c r="P629" i="1"/>
  <c r="P538" i="1"/>
  <c r="S538" i="1" s="1"/>
  <c r="P696" i="1"/>
  <c r="O676" i="1"/>
  <c r="P664" i="1"/>
  <c r="P615" i="1"/>
  <c r="P637" i="1"/>
  <c r="P668" i="1"/>
  <c r="P766" i="1"/>
  <c r="P718" i="1"/>
  <c r="P647" i="1"/>
  <c r="P641" i="1"/>
  <c r="P633" i="1"/>
  <c r="P616" i="1"/>
  <c r="P565" i="1"/>
  <c r="S565" i="1" s="1"/>
  <c r="P554" i="1"/>
  <c r="S554" i="1" s="1"/>
  <c r="P552" i="1"/>
  <c r="S552" i="1" s="1"/>
  <c r="P539" i="1"/>
  <c r="S539" i="1" s="1"/>
  <c r="P532" i="1"/>
  <c r="S532" i="1" s="1"/>
  <c r="P528" i="1"/>
  <c r="S528" i="1" s="1"/>
  <c r="P523" i="1"/>
  <c r="S523" i="1" s="1"/>
  <c r="P654" i="1"/>
  <c r="P685" i="1"/>
  <c r="P713" i="1"/>
  <c r="P758" i="1"/>
  <c r="P749" i="1"/>
  <c r="P797" i="1"/>
  <c r="O516" i="1"/>
  <c r="P779" i="1"/>
  <c r="P767" i="1"/>
  <c r="P759" i="1"/>
  <c r="P525" i="1"/>
  <c r="S525" i="1" s="1"/>
  <c r="P712" i="1"/>
  <c r="P522" i="1"/>
  <c r="S522" i="1" s="1"/>
  <c r="P788" i="1"/>
  <c r="P791" i="1"/>
  <c r="P755" i="1"/>
  <c r="P747" i="1"/>
  <c r="P783" i="1"/>
  <c r="P642" i="1"/>
  <c r="P782" i="1"/>
  <c r="P726" i="1"/>
  <c r="P800" i="1"/>
  <c r="P710" i="1"/>
  <c r="P680" i="1"/>
  <c r="P780" i="1"/>
  <c r="P541" i="1"/>
  <c r="S541" i="1" s="1"/>
  <c r="P756" i="1"/>
  <c r="O708" i="1"/>
  <c r="P572" i="1"/>
  <c r="S572" i="1" s="1"/>
  <c r="P578" i="1"/>
  <c r="S578" i="1" s="1"/>
  <c r="P700" i="1"/>
  <c r="P735" i="1"/>
  <c r="P639" i="1"/>
  <c r="P693" i="1"/>
  <c r="O772" i="1"/>
  <c r="P786" i="1"/>
  <c r="P776" i="1"/>
  <c r="P793" i="1"/>
  <c r="O804" i="1"/>
  <c r="P743" i="1"/>
  <c r="P796" i="1"/>
  <c r="O548" i="1"/>
  <c r="P799" i="1"/>
  <c r="P754" i="1"/>
  <c r="O740" i="1"/>
  <c r="P752" i="1"/>
  <c r="P744" i="1"/>
  <c r="P760" i="1"/>
  <c r="P672" i="1"/>
  <c r="S602" i="1" l="1"/>
  <c r="P830" i="1"/>
  <c r="S401" i="1"/>
  <c r="P827" i="1"/>
  <c r="S398" i="1"/>
  <c r="P834" i="1"/>
  <c r="S405" i="1"/>
  <c r="P831" i="1"/>
  <c r="S402" i="1"/>
  <c r="P835" i="1"/>
  <c r="S406" i="1"/>
  <c r="J603" i="1"/>
  <c r="S603" i="1" s="1"/>
  <c r="I604" i="1"/>
  <c r="P812" i="1"/>
  <c r="P828" i="1"/>
  <c r="P833" i="1"/>
  <c r="P826" i="1"/>
  <c r="P829" i="1"/>
  <c r="P832" i="1"/>
  <c r="P817" i="1"/>
  <c r="P822" i="1"/>
  <c r="P823" i="1"/>
  <c r="P825" i="1"/>
  <c r="P815" i="1"/>
  <c r="P818" i="1"/>
  <c r="P819" i="1"/>
  <c r="P742" i="1"/>
  <c r="P580" i="1"/>
  <c r="S580" i="1" s="1"/>
  <c r="P548" i="1"/>
  <c r="S548" i="1" s="1"/>
  <c r="P805" i="1"/>
  <c r="O836" i="1"/>
  <c r="O644" i="1"/>
  <c r="O580" i="1"/>
  <c r="P808" i="1"/>
  <c r="P824" i="1"/>
  <c r="P816" i="1"/>
  <c r="P820" i="1"/>
  <c r="P821" i="1"/>
  <c r="P740" i="1"/>
  <c r="P809" i="1"/>
  <c r="P810" i="1"/>
  <c r="P807" i="1"/>
  <c r="P813" i="1"/>
  <c r="P814" i="1"/>
  <c r="P811" i="1"/>
  <c r="P763" i="1"/>
  <c r="P806" i="1"/>
  <c r="P644" i="1"/>
  <c r="P612" i="1"/>
  <c r="P708" i="1"/>
  <c r="P516" i="1"/>
  <c r="S516" i="1" s="1"/>
  <c r="P676" i="1"/>
  <c r="P804" i="1"/>
  <c r="P409" i="1" l="1"/>
  <c r="S407" i="1"/>
  <c r="I605" i="1"/>
  <c r="J604" i="1"/>
  <c r="S604" i="1" s="1"/>
  <c r="P772" i="1"/>
  <c r="P836" i="1"/>
  <c r="P838" i="1" l="1"/>
  <c r="J605" i="1"/>
  <c r="S605" i="1" s="1"/>
  <c r="J606" i="1"/>
  <c r="S606" i="1" s="1"/>
  <c r="I606" i="1"/>
  <c r="J607" i="1" l="1"/>
  <c r="S607" i="1" s="1"/>
  <c r="I607" i="1"/>
  <c r="I608" i="1" l="1"/>
  <c r="J608" i="1" l="1"/>
  <c r="S608" i="1" s="1"/>
  <c r="I609" i="1"/>
  <c r="J610" i="1" l="1"/>
  <c r="S610" i="1" s="1"/>
  <c r="I610" i="1"/>
  <c r="J609" i="1"/>
  <c r="S609" i="1" s="1"/>
  <c r="J611" i="1" l="1"/>
  <c r="S611" i="1" s="1"/>
  <c r="I611" i="1"/>
  <c r="I612" i="1" s="1"/>
  <c r="J612" i="1" l="1"/>
  <c r="S612" i="1" s="1"/>
  <c r="J613" i="1" l="1"/>
  <c r="S613" i="1" s="1"/>
  <c r="I613" i="1"/>
  <c r="J614" i="1" l="1"/>
  <c r="S614" i="1" s="1"/>
  <c r="I614" i="1"/>
  <c r="J615" i="1" l="1"/>
  <c r="S615" i="1" s="1"/>
  <c r="I615" i="1"/>
  <c r="J616" i="1" l="1"/>
  <c r="S616" i="1" s="1"/>
  <c r="I616" i="1"/>
  <c r="J617" i="1" l="1"/>
  <c r="S617" i="1" s="1"/>
  <c r="I617" i="1"/>
  <c r="J618" i="1" l="1"/>
  <c r="S618" i="1" s="1"/>
  <c r="I618" i="1"/>
  <c r="J619" i="1" l="1"/>
  <c r="S619" i="1" s="1"/>
  <c r="I619" i="1"/>
  <c r="J620" i="1" l="1"/>
  <c r="S620" i="1" s="1"/>
  <c r="I620" i="1"/>
  <c r="J621" i="1" l="1"/>
  <c r="S621" i="1" s="1"/>
  <c r="I621" i="1"/>
  <c r="J622" i="1" l="1"/>
  <c r="S622" i="1" s="1"/>
  <c r="I622" i="1"/>
  <c r="J623" i="1" l="1"/>
  <c r="S623" i="1" s="1"/>
  <c r="I623" i="1"/>
  <c r="J624" i="1" l="1"/>
  <c r="S624" i="1" s="1"/>
  <c r="I624" i="1"/>
  <c r="J625" i="1" l="1"/>
  <c r="S625" i="1" s="1"/>
  <c r="I625" i="1"/>
  <c r="J626" i="1" l="1"/>
  <c r="S626" i="1" s="1"/>
  <c r="I626" i="1"/>
  <c r="J627" i="1" l="1"/>
  <c r="S627" i="1" s="1"/>
  <c r="I627" i="1"/>
  <c r="J628" i="1" l="1"/>
  <c r="S628" i="1" s="1"/>
  <c r="I628" i="1"/>
  <c r="J629" i="1" l="1"/>
  <c r="S629" i="1" s="1"/>
  <c r="I629" i="1"/>
  <c r="J630" i="1" l="1"/>
  <c r="S630" i="1" s="1"/>
  <c r="I630" i="1"/>
  <c r="J631" i="1" l="1"/>
  <c r="S631" i="1" s="1"/>
  <c r="I631" i="1"/>
  <c r="J632" i="1" l="1"/>
  <c r="S632" i="1" s="1"/>
  <c r="I632" i="1"/>
  <c r="J633" i="1" l="1"/>
  <c r="S633" i="1" s="1"/>
  <c r="I633" i="1"/>
  <c r="J634" i="1" l="1"/>
  <c r="S634" i="1" s="1"/>
  <c r="I634" i="1"/>
  <c r="J635" i="1" l="1"/>
  <c r="S635" i="1" s="1"/>
  <c r="I635" i="1"/>
  <c r="J636" i="1" l="1"/>
  <c r="S636" i="1" s="1"/>
  <c r="I636" i="1"/>
  <c r="J637" i="1" l="1"/>
  <c r="S637" i="1" s="1"/>
  <c r="I637" i="1"/>
  <c r="J638" i="1" l="1"/>
  <c r="S638" i="1" s="1"/>
  <c r="I638" i="1"/>
  <c r="J639" i="1" l="1"/>
  <c r="S639" i="1" s="1"/>
  <c r="I639" i="1"/>
  <c r="J640" i="1" l="1"/>
  <c r="S640" i="1" s="1"/>
  <c r="I640" i="1"/>
  <c r="J641" i="1" l="1"/>
  <c r="S641" i="1" s="1"/>
  <c r="I641" i="1"/>
  <c r="J642" i="1" l="1"/>
  <c r="S642" i="1" s="1"/>
  <c r="I642" i="1"/>
  <c r="I644" i="1" s="1"/>
  <c r="J644" i="1" l="1"/>
  <c r="S644" i="1" s="1"/>
  <c r="J645" i="1" l="1"/>
  <c r="S645" i="1" s="1"/>
  <c r="I645" i="1"/>
  <c r="J646" i="1" l="1"/>
  <c r="S646" i="1" s="1"/>
  <c r="I646" i="1"/>
  <c r="J647" i="1" l="1"/>
  <c r="S647" i="1" s="1"/>
  <c r="I647" i="1"/>
  <c r="J648" i="1" l="1"/>
  <c r="S648" i="1" s="1"/>
  <c r="I648" i="1"/>
  <c r="J649" i="1" l="1"/>
  <c r="S649" i="1" s="1"/>
  <c r="I649" i="1"/>
  <c r="J650" i="1" l="1"/>
  <c r="S650" i="1" s="1"/>
  <c r="I650" i="1"/>
  <c r="J651" i="1" l="1"/>
  <c r="S651" i="1" s="1"/>
  <c r="I651" i="1"/>
  <c r="J652" i="1" l="1"/>
  <c r="S652" i="1" s="1"/>
  <c r="I652" i="1"/>
  <c r="J653" i="1" l="1"/>
  <c r="S653" i="1" s="1"/>
  <c r="I653" i="1"/>
  <c r="J654" i="1" l="1"/>
  <c r="S654" i="1" s="1"/>
  <c r="I654" i="1"/>
  <c r="J655" i="1" l="1"/>
  <c r="S655" i="1" s="1"/>
  <c r="I655" i="1"/>
  <c r="J656" i="1" l="1"/>
  <c r="S656" i="1" s="1"/>
  <c r="I656" i="1"/>
  <c r="J657" i="1" l="1"/>
  <c r="S657" i="1" s="1"/>
  <c r="I657" i="1"/>
  <c r="J658" i="1" l="1"/>
  <c r="S658" i="1" s="1"/>
  <c r="I658" i="1"/>
  <c r="J659" i="1" l="1"/>
  <c r="S659" i="1" s="1"/>
  <c r="I659" i="1"/>
  <c r="J660" i="1" l="1"/>
  <c r="S660" i="1" s="1"/>
  <c r="I660" i="1"/>
  <c r="J661" i="1" l="1"/>
  <c r="S661" i="1" s="1"/>
  <c r="I661" i="1"/>
  <c r="J662" i="1" l="1"/>
  <c r="S662" i="1" s="1"/>
  <c r="I662" i="1"/>
  <c r="J663" i="1" l="1"/>
  <c r="S663" i="1" s="1"/>
  <c r="I663" i="1"/>
  <c r="I664" i="1" l="1"/>
  <c r="J664" i="1"/>
  <c r="S664" i="1" s="1"/>
  <c r="I665" i="1" l="1"/>
  <c r="J665" i="1"/>
  <c r="S665" i="1" s="1"/>
  <c r="I666" i="1" l="1"/>
  <c r="J666" i="1"/>
  <c r="S666" i="1" s="1"/>
  <c r="I667" i="1" l="1"/>
  <c r="J667" i="1"/>
  <c r="S667" i="1" s="1"/>
  <c r="I668" i="1" l="1"/>
  <c r="J668" i="1"/>
  <c r="S668" i="1" s="1"/>
  <c r="I669" i="1" l="1"/>
  <c r="J669" i="1"/>
  <c r="S669" i="1" s="1"/>
  <c r="I670" i="1" l="1"/>
  <c r="J670" i="1"/>
  <c r="S670" i="1" s="1"/>
  <c r="I671" i="1" l="1"/>
  <c r="J671" i="1"/>
  <c r="S671" i="1" s="1"/>
  <c r="I672" i="1" l="1"/>
  <c r="J672" i="1"/>
  <c r="S672" i="1" s="1"/>
  <c r="I673" i="1" l="1"/>
  <c r="J673" i="1"/>
  <c r="S673" i="1" s="1"/>
  <c r="I674" i="1" l="1"/>
  <c r="J674" i="1"/>
  <c r="S674" i="1" s="1"/>
  <c r="I675" i="1" l="1"/>
  <c r="I676" i="1" s="1"/>
  <c r="J675" i="1"/>
  <c r="S675" i="1" s="1"/>
  <c r="J676" i="1" l="1"/>
  <c r="S676" i="1" s="1"/>
  <c r="I677" i="1" l="1"/>
  <c r="J677" i="1"/>
  <c r="S677" i="1" s="1"/>
  <c r="I678" i="1" l="1"/>
  <c r="J678" i="1"/>
  <c r="S678" i="1" s="1"/>
  <c r="I679" i="1" l="1"/>
  <c r="J679" i="1"/>
  <c r="S679" i="1" s="1"/>
  <c r="I680" i="1" l="1"/>
  <c r="J680" i="1"/>
  <c r="S680" i="1" s="1"/>
  <c r="I681" i="1" l="1"/>
  <c r="J681" i="1"/>
  <c r="S681" i="1" s="1"/>
  <c r="I682" i="1" l="1"/>
  <c r="J682" i="1"/>
  <c r="S682" i="1" s="1"/>
  <c r="I683" i="1" l="1"/>
  <c r="J683" i="1"/>
  <c r="S683" i="1" s="1"/>
  <c r="I684" i="1" l="1"/>
  <c r="J684" i="1"/>
  <c r="S684" i="1" s="1"/>
  <c r="I685" i="1" l="1"/>
  <c r="J685" i="1"/>
  <c r="S685" i="1" s="1"/>
  <c r="I686" i="1" l="1"/>
  <c r="J686" i="1"/>
  <c r="S686" i="1" s="1"/>
  <c r="I687" i="1" l="1"/>
  <c r="J687" i="1"/>
  <c r="S687" i="1" s="1"/>
  <c r="I688" i="1" l="1"/>
  <c r="J688" i="1"/>
  <c r="S688" i="1" s="1"/>
  <c r="I689" i="1" l="1"/>
  <c r="J689" i="1"/>
  <c r="S689" i="1" s="1"/>
  <c r="I690" i="1" l="1"/>
  <c r="J690" i="1"/>
  <c r="S690" i="1" s="1"/>
  <c r="I691" i="1" l="1"/>
  <c r="J691" i="1"/>
  <c r="S691" i="1" s="1"/>
  <c r="I692" i="1" l="1"/>
  <c r="J692" i="1"/>
  <c r="S692" i="1" s="1"/>
  <c r="I693" i="1" l="1"/>
  <c r="J693" i="1"/>
  <c r="S693" i="1" s="1"/>
  <c r="I694" i="1" l="1"/>
  <c r="J694" i="1"/>
  <c r="S694" i="1" s="1"/>
  <c r="I695" i="1" l="1"/>
  <c r="J695" i="1"/>
  <c r="S695" i="1" s="1"/>
  <c r="I696" i="1" l="1"/>
  <c r="J696" i="1"/>
  <c r="S696" i="1" s="1"/>
  <c r="I697" i="1" l="1"/>
  <c r="J697" i="1"/>
  <c r="S697" i="1" s="1"/>
  <c r="I698" i="1" l="1"/>
  <c r="J698" i="1"/>
  <c r="S698" i="1" s="1"/>
  <c r="I699" i="1" l="1"/>
  <c r="J699" i="1"/>
  <c r="S699" i="1" s="1"/>
  <c r="I700" i="1" l="1"/>
  <c r="J700" i="1"/>
  <c r="S700" i="1" s="1"/>
  <c r="I701" i="1" l="1"/>
  <c r="J701" i="1"/>
  <c r="S701" i="1" s="1"/>
  <c r="I702" i="1" l="1"/>
  <c r="J702" i="1"/>
  <c r="S702" i="1" s="1"/>
  <c r="I703" i="1" l="1"/>
  <c r="J703" i="1"/>
  <c r="S703" i="1" s="1"/>
  <c r="I704" i="1" l="1"/>
  <c r="J704" i="1"/>
  <c r="S704" i="1" s="1"/>
  <c r="I705" i="1" l="1"/>
  <c r="J705" i="1"/>
  <c r="S705" i="1" s="1"/>
  <c r="I706" i="1" l="1"/>
  <c r="J706" i="1"/>
  <c r="S706" i="1" s="1"/>
  <c r="I707" i="1" l="1"/>
  <c r="I708" i="1" s="1"/>
  <c r="J707" i="1"/>
  <c r="S707" i="1" s="1"/>
  <c r="J708" i="1" l="1"/>
  <c r="S708" i="1" s="1"/>
  <c r="I709" i="1" l="1"/>
  <c r="J709" i="1"/>
  <c r="S709" i="1" s="1"/>
  <c r="I710" i="1" l="1"/>
  <c r="J710" i="1"/>
  <c r="S710" i="1" s="1"/>
  <c r="I711" i="1" l="1"/>
  <c r="J711" i="1"/>
  <c r="S711" i="1" s="1"/>
  <c r="I712" i="1" l="1"/>
  <c r="J712" i="1"/>
  <c r="S712" i="1" s="1"/>
  <c r="I713" i="1" l="1"/>
  <c r="J713" i="1"/>
  <c r="S713" i="1" s="1"/>
  <c r="I714" i="1" l="1"/>
  <c r="J714" i="1"/>
  <c r="S714" i="1" s="1"/>
  <c r="I715" i="1" l="1"/>
  <c r="J715" i="1"/>
  <c r="S715" i="1" s="1"/>
  <c r="I716" i="1" l="1"/>
  <c r="J716" i="1"/>
  <c r="S716" i="1" s="1"/>
  <c r="I717" i="1" l="1"/>
  <c r="J717" i="1"/>
  <c r="S717" i="1" s="1"/>
  <c r="I718" i="1" l="1"/>
  <c r="J718" i="1"/>
  <c r="S718" i="1" s="1"/>
  <c r="I719" i="1" l="1"/>
  <c r="J719" i="1"/>
  <c r="S719" i="1" s="1"/>
  <c r="I720" i="1" l="1"/>
  <c r="J720" i="1"/>
  <c r="S720" i="1" s="1"/>
  <c r="I721" i="1" l="1"/>
  <c r="J721" i="1"/>
  <c r="S721" i="1" s="1"/>
  <c r="I722" i="1" l="1"/>
  <c r="J722" i="1"/>
  <c r="S722" i="1" s="1"/>
  <c r="I723" i="1" l="1"/>
  <c r="J723" i="1"/>
  <c r="S723" i="1" s="1"/>
  <c r="I724" i="1" l="1"/>
  <c r="J724" i="1"/>
  <c r="S724" i="1" s="1"/>
  <c r="I725" i="1" l="1"/>
  <c r="J725" i="1"/>
  <c r="S725" i="1" s="1"/>
  <c r="I726" i="1" l="1"/>
  <c r="J726" i="1"/>
  <c r="S726" i="1" s="1"/>
  <c r="I727" i="1" l="1"/>
  <c r="J727" i="1"/>
  <c r="S727" i="1" s="1"/>
  <c r="I728" i="1" l="1"/>
  <c r="J728" i="1"/>
  <c r="S728" i="1" s="1"/>
  <c r="I729" i="1" l="1"/>
  <c r="J729" i="1"/>
  <c r="S729" i="1" s="1"/>
  <c r="I730" i="1" l="1"/>
  <c r="J730" i="1"/>
  <c r="S730" i="1" s="1"/>
  <c r="I731" i="1" l="1"/>
  <c r="J731" i="1"/>
  <c r="S731" i="1" s="1"/>
  <c r="I732" i="1" l="1"/>
  <c r="J732" i="1"/>
  <c r="S732" i="1" s="1"/>
  <c r="I733" i="1" l="1"/>
  <c r="J733" i="1"/>
  <c r="S733" i="1" s="1"/>
  <c r="I734" i="1" l="1"/>
  <c r="J734" i="1"/>
  <c r="S734" i="1" s="1"/>
  <c r="I735" i="1" l="1"/>
  <c r="J735" i="1"/>
  <c r="S735" i="1" s="1"/>
  <c r="I736" i="1" l="1"/>
  <c r="J736" i="1"/>
  <c r="S736" i="1" s="1"/>
  <c r="I737" i="1" l="1"/>
  <c r="J737" i="1"/>
  <c r="S737" i="1" s="1"/>
  <c r="I738" i="1" l="1"/>
  <c r="J738" i="1"/>
  <c r="S738" i="1" s="1"/>
  <c r="I739" i="1" l="1"/>
  <c r="I740" i="1" s="1"/>
  <c r="J739" i="1"/>
  <c r="J740" i="1" s="1"/>
  <c r="S740" i="1" s="1"/>
  <c r="I741" i="1" l="1"/>
  <c r="J741" i="1"/>
  <c r="S741" i="1" s="1"/>
  <c r="I742" i="1" l="1"/>
  <c r="J742" i="1"/>
  <c r="S742" i="1" s="1"/>
  <c r="I743" i="1" l="1"/>
  <c r="J743" i="1"/>
  <c r="S743" i="1" s="1"/>
  <c r="I744" i="1" l="1"/>
  <c r="J744" i="1"/>
  <c r="S744" i="1" s="1"/>
  <c r="I745" i="1" l="1"/>
  <c r="J745" i="1"/>
  <c r="S745" i="1" s="1"/>
  <c r="I746" i="1" l="1"/>
  <c r="J746" i="1"/>
  <c r="S746" i="1" s="1"/>
  <c r="I747" i="1" l="1"/>
  <c r="J747" i="1"/>
  <c r="S747" i="1" s="1"/>
  <c r="I748" i="1" l="1"/>
  <c r="J748" i="1"/>
  <c r="S748" i="1" s="1"/>
  <c r="I749" i="1" l="1"/>
  <c r="J749" i="1"/>
  <c r="S749" i="1" s="1"/>
  <c r="I750" i="1" l="1"/>
  <c r="J750" i="1"/>
  <c r="S750" i="1" s="1"/>
  <c r="I751" i="1" l="1"/>
  <c r="J751" i="1"/>
  <c r="S751" i="1" s="1"/>
  <c r="I752" i="1" l="1"/>
  <c r="J752" i="1"/>
  <c r="S752" i="1" s="1"/>
  <c r="I753" i="1" l="1"/>
  <c r="J753" i="1"/>
  <c r="S753" i="1" s="1"/>
  <c r="J754" i="1" l="1"/>
  <c r="S754" i="1" s="1"/>
  <c r="I754" i="1"/>
  <c r="J755" i="1" l="1"/>
  <c r="S755" i="1" s="1"/>
  <c r="I755" i="1"/>
  <c r="J756" i="1" l="1"/>
  <c r="S756" i="1" s="1"/>
  <c r="I756" i="1"/>
  <c r="J757" i="1" l="1"/>
  <c r="S757" i="1" s="1"/>
  <c r="I757" i="1"/>
  <c r="J758" i="1" l="1"/>
  <c r="S758" i="1" s="1"/>
  <c r="I758" i="1"/>
  <c r="J759" i="1" l="1"/>
  <c r="S759" i="1" s="1"/>
  <c r="I759" i="1"/>
  <c r="J760" i="1" l="1"/>
  <c r="S760" i="1" s="1"/>
  <c r="I760" i="1"/>
  <c r="J761" i="1" l="1"/>
  <c r="S761" i="1" s="1"/>
  <c r="I761" i="1"/>
  <c r="J762" i="1" l="1"/>
  <c r="S762" i="1" s="1"/>
  <c r="I762" i="1"/>
  <c r="J763" i="1" l="1"/>
  <c r="S763" i="1" s="1"/>
  <c r="I763" i="1"/>
  <c r="J764" i="1" l="1"/>
  <c r="S764" i="1" s="1"/>
  <c r="I764" i="1"/>
  <c r="J765" i="1" l="1"/>
  <c r="S765" i="1" s="1"/>
  <c r="I765" i="1"/>
  <c r="J766" i="1" l="1"/>
  <c r="S766" i="1" s="1"/>
  <c r="I766" i="1"/>
  <c r="J767" i="1" l="1"/>
  <c r="S767" i="1" s="1"/>
  <c r="I767" i="1"/>
  <c r="J768" i="1" l="1"/>
  <c r="S768" i="1" s="1"/>
  <c r="I768" i="1"/>
  <c r="J769" i="1" l="1"/>
  <c r="S769" i="1" s="1"/>
  <c r="I769" i="1"/>
  <c r="J770" i="1" l="1"/>
  <c r="S770" i="1" s="1"/>
  <c r="I770" i="1"/>
  <c r="J771" i="1" l="1"/>
  <c r="S771" i="1" s="1"/>
  <c r="I771" i="1"/>
  <c r="I772" i="1" s="1"/>
  <c r="J772" i="1" l="1"/>
  <c r="S772" i="1" s="1"/>
  <c r="J773" i="1" l="1"/>
  <c r="S773" i="1" s="1"/>
  <c r="I773" i="1"/>
  <c r="J774" i="1" l="1"/>
  <c r="S774" i="1" s="1"/>
  <c r="I774" i="1"/>
  <c r="J775" i="1" l="1"/>
  <c r="S775" i="1" s="1"/>
  <c r="I775" i="1"/>
  <c r="J776" i="1" l="1"/>
  <c r="S776" i="1" s="1"/>
  <c r="I776" i="1"/>
  <c r="J777" i="1" l="1"/>
  <c r="S777" i="1" s="1"/>
  <c r="I777" i="1"/>
  <c r="J778" i="1" l="1"/>
  <c r="S778" i="1" s="1"/>
  <c r="I778" i="1"/>
  <c r="J779" i="1" l="1"/>
  <c r="S779" i="1" s="1"/>
  <c r="I779" i="1"/>
  <c r="J780" i="1" l="1"/>
  <c r="S780" i="1" s="1"/>
  <c r="I780" i="1"/>
  <c r="J781" i="1" l="1"/>
  <c r="S781" i="1" s="1"/>
  <c r="I781" i="1"/>
  <c r="J782" i="1" l="1"/>
  <c r="S782" i="1" s="1"/>
  <c r="I782" i="1"/>
  <c r="J783" i="1" l="1"/>
  <c r="S783" i="1" s="1"/>
  <c r="I783" i="1"/>
  <c r="J784" i="1" l="1"/>
  <c r="S784" i="1" s="1"/>
  <c r="I784" i="1"/>
  <c r="J785" i="1" l="1"/>
  <c r="S785" i="1" s="1"/>
  <c r="I785" i="1"/>
  <c r="J786" i="1" l="1"/>
  <c r="S786" i="1" s="1"/>
  <c r="I786" i="1"/>
  <c r="J787" i="1" l="1"/>
  <c r="S787" i="1" s="1"/>
  <c r="I787" i="1"/>
  <c r="J788" i="1" l="1"/>
  <c r="S788" i="1" s="1"/>
  <c r="I788" i="1"/>
  <c r="J789" i="1" l="1"/>
  <c r="S789" i="1" s="1"/>
  <c r="I789" i="1"/>
  <c r="J790" i="1" l="1"/>
  <c r="S790" i="1" s="1"/>
  <c r="I790" i="1"/>
  <c r="J791" i="1" l="1"/>
  <c r="S791" i="1" s="1"/>
  <c r="I791" i="1"/>
  <c r="J792" i="1" l="1"/>
  <c r="S792" i="1" s="1"/>
  <c r="I792" i="1"/>
  <c r="J793" i="1" l="1"/>
  <c r="S793" i="1" s="1"/>
  <c r="I793" i="1"/>
  <c r="J794" i="1" l="1"/>
  <c r="S794" i="1" s="1"/>
  <c r="I794" i="1"/>
  <c r="J795" i="1" l="1"/>
  <c r="S795" i="1" s="1"/>
  <c r="I795" i="1"/>
  <c r="J796" i="1" l="1"/>
  <c r="S796" i="1" s="1"/>
  <c r="I796" i="1"/>
  <c r="J797" i="1" l="1"/>
  <c r="S797" i="1" s="1"/>
  <c r="I797" i="1"/>
  <c r="J798" i="1" l="1"/>
  <c r="S798" i="1" s="1"/>
  <c r="I798" i="1"/>
  <c r="J799" i="1" l="1"/>
  <c r="S799" i="1" s="1"/>
  <c r="I799" i="1"/>
  <c r="J800" i="1" l="1"/>
  <c r="S800" i="1" s="1"/>
  <c r="I800" i="1"/>
  <c r="J801" i="1" l="1"/>
  <c r="S801" i="1" s="1"/>
  <c r="I801" i="1"/>
  <c r="J802" i="1" l="1"/>
  <c r="S802" i="1" s="1"/>
  <c r="I802" i="1"/>
  <c r="J803" i="1" l="1"/>
  <c r="J804" i="1" s="1"/>
  <c r="S804" i="1" s="1"/>
  <c r="I803" i="1"/>
  <c r="I804" i="1" s="1"/>
  <c r="J805" i="1" l="1"/>
  <c r="S805" i="1" s="1"/>
  <c r="I805" i="1"/>
  <c r="J806" i="1" l="1"/>
  <c r="S806" i="1" s="1"/>
  <c r="I806" i="1"/>
  <c r="J807" i="1" l="1"/>
  <c r="S807" i="1" s="1"/>
  <c r="I807" i="1"/>
  <c r="J808" i="1" l="1"/>
  <c r="S808" i="1" s="1"/>
  <c r="I808" i="1"/>
  <c r="J809" i="1" l="1"/>
  <c r="S809" i="1" s="1"/>
  <c r="I809" i="1"/>
  <c r="J810" i="1" l="1"/>
  <c r="S810" i="1" s="1"/>
  <c r="I810" i="1"/>
  <c r="J811" i="1" l="1"/>
  <c r="S811" i="1" s="1"/>
  <c r="I811" i="1"/>
  <c r="J812" i="1" l="1"/>
  <c r="S812" i="1" s="1"/>
  <c r="I812" i="1"/>
  <c r="J813" i="1" l="1"/>
  <c r="S813" i="1" s="1"/>
  <c r="I813" i="1"/>
  <c r="J814" i="1" l="1"/>
  <c r="S814" i="1" s="1"/>
  <c r="I814" i="1"/>
  <c r="J815" i="1" l="1"/>
  <c r="S815" i="1" s="1"/>
  <c r="I815" i="1"/>
  <c r="J816" i="1" l="1"/>
  <c r="S816" i="1" s="1"/>
  <c r="I816" i="1"/>
  <c r="J817" i="1" l="1"/>
  <c r="S817" i="1" s="1"/>
  <c r="I817" i="1"/>
  <c r="J818" i="1" l="1"/>
  <c r="S818" i="1" s="1"/>
  <c r="I818" i="1"/>
  <c r="J819" i="1" l="1"/>
  <c r="S819" i="1" s="1"/>
  <c r="I819" i="1"/>
  <c r="J820" i="1" l="1"/>
  <c r="S820" i="1" s="1"/>
  <c r="I820" i="1"/>
  <c r="J821" i="1" l="1"/>
  <c r="S821" i="1" s="1"/>
  <c r="I821" i="1"/>
  <c r="J822" i="1" l="1"/>
  <c r="S822" i="1" s="1"/>
  <c r="I822" i="1"/>
  <c r="J823" i="1" l="1"/>
  <c r="S823" i="1" s="1"/>
  <c r="I823" i="1"/>
  <c r="J824" i="1" l="1"/>
  <c r="S824" i="1" s="1"/>
  <c r="I824" i="1"/>
  <c r="J825" i="1" l="1"/>
  <c r="S825" i="1" s="1"/>
  <c r="I825" i="1"/>
  <c r="J826" i="1" l="1"/>
  <c r="S826" i="1" s="1"/>
  <c r="I826" i="1"/>
  <c r="J827" i="1" l="1"/>
  <c r="S827" i="1" s="1"/>
  <c r="I827" i="1"/>
  <c r="J828" i="1" l="1"/>
  <c r="S828" i="1" s="1"/>
  <c r="I828" i="1"/>
  <c r="J829" i="1" l="1"/>
  <c r="S829" i="1" s="1"/>
  <c r="I829" i="1"/>
  <c r="J830" i="1" l="1"/>
  <c r="S830" i="1" s="1"/>
  <c r="I830" i="1"/>
  <c r="J831" i="1" l="1"/>
  <c r="S831" i="1" s="1"/>
  <c r="I831" i="1"/>
  <c r="J832" i="1" l="1"/>
  <c r="S832" i="1" s="1"/>
  <c r="I832" i="1"/>
  <c r="J833" i="1" l="1"/>
  <c r="S833" i="1" s="1"/>
  <c r="I833" i="1"/>
  <c r="J834" i="1" l="1"/>
  <c r="S834" i="1" s="1"/>
  <c r="I834" i="1"/>
  <c r="J835" i="1" l="1"/>
  <c r="S835" i="1" s="1"/>
  <c r="I835" i="1"/>
  <c r="I836" i="1" s="1"/>
  <c r="J836" i="1" l="1"/>
  <c r="S836" i="1" s="1"/>
  <c r="J838" i="1" l="1"/>
</calcChain>
</file>

<file path=xl/sharedStrings.xml><?xml version="1.0" encoding="utf-8"?>
<sst xmlns="http://schemas.openxmlformats.org/spreadsheetml/2006/main" count="93" uniqueCount="44">
  <si>
    <t>Gradtagszahlen der FairEnergie GmbH in Kd/a (ohne Sockelbetrag)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</si>
  <si>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</si>
  <si>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</si>
  <si>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</si>
  <si>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</si>
  <si>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</si>
  <si>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</si>
  <si>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</si>
  <si>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</si>
  <si>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</si>
  <si>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</si>
  <si>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</si>
  <si>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</si>
  <si>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Tagesmittel [°C]</t>
  </si>
  <si>
    <t>Gradtagszahl</t>
  </si>
  <si>
    <t>Jahr</t>
  </si>
  <si>
    <t/>
  </si>
  <si>
    <t>Jan</t>
  </si>
  <si>
    <t>Feb</t>
  </si>
  <si>
    <t>Mrz</t>
  </si>
  <si>
    <t>Apr</t>
  </si>
  <si>
    <t>Jun</t>
  </si>
  <si>
    <t>Jul</t>
  </si>
  <si>
    <t>Aug</t>
  </si>
  <si>
    <t>Sept</t>
  </si>
  <si>
    <t>Okt</t>
  </si>
  <si>
    <t>Nov</t>
  </si>
  <si>
    <t>Dez</t>
  </si>
  <si>
    <t>Gradtagszahlen der FairEnergie GmbH in Kd/a (inklusive Sockelbetrag)</t>
  </si>
  <si>
    <t>Ø 5 Jahre</t>
  </si>
  <si>
    <t>Mittlere monatl. GZ</t>
  </si>
  <si>
    <t xml:space="preserve">Gradtagszahlen </t>
  </si>
  <si>
    <t>Die Gradtagszahl (GTZ) nach VDI 2067 ist ein Maß für den Wärmebedarf eines Gebäudes während der Heizperiode mit der Einheit Kd/a (Kelvin day / anno).</t>
  </si>
  <si>
    <t>Sie stellt den Zusammenhang zwischen der gewünschten Raumtemperatur und der Außenlufttemperatur dar und ist somit ein Hilfsmittel zur Bestimmung des Wärmebedarfs eines Wohnraumes.</t>
  </si>
  <si>
    <t>Die Gradtagszahl (ortsabhängig) wird errechnet, sobald die Außentemperatur unter 15 °C, der so genannten Heizgrenze liegt.</t>
  </si>
  <si>
    <t>Erdgas wird nicht nur für den Wärmebedarf für Raumheizungen, sondern auch für die Warmwasseraufbereitung eingesetzt.</t>
  </si>
  <si>
    <t>Warmwasser wird kontinuierlich über das gesamte Jahr gebraucht. Im Abrechnungssystem werden die Gradtagszahlen daher grundsätzlich um einen fixen Sockelbetrag von 2 GTZ pro Kalendertag erhöht.</t>
  </si>
  <si>
    <t>Sie ist die Summe aus der Differenz einer angenommenen Rauminnentemperatur von 20 °C und der jeweiligen durchschnittlichen Tagesaußentemperatur, die vom Deutschen Wetterdienst ermittelt wird.</t>
  </si>
  <si>
    <t>Die Gradtagszahl wird wie folgt ermittelt:</t>
  </si>
  <si>
    <t>Gradtagszahl = (20 °C – Außentemperatur) + 2</t>
  </si>
  <si>
    <t xml:space="preserve">Gradtagszahl = (20 °C – 6 °C) + 2 </t>
  </si>
  <si>
    <t>Die Gradtagszahl für diesen Tag beträgt 16 [Kd].</t>
  </si>
  <si>
    <t>Quelle: Tagesmitteltemperaturen des Deutschen Wetterdienstes (Messstation Metzingen-Neuhausen: Stationskennung Q561), Raumtemperatur 20 °C, Heizgrenztemperatur 15 °C</t>
  </si>
  <si>
    <t>18, 1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</si>
</sst>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0"/>
      <name val="Arial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sz val="10"/>
      <name val="Futura Bk BT"/>
      <family val="2"/>
    </font>
    <font>
      <sz val="10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23"/>
      </top>
      <bottom style="medium">
        <color indexed="63"/>
      </bottom>
      <diagonal/>
    </border>
    <border>
      <left/>
      <right style="medium">
        <color indexed="63"/>
      </right>
      <top style="thin">
        <color indexed="23"/>
      </top>
      <bottom style="medium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3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3"/>
      </top>
      <bottom style="thin">
        <color indexed="55"/>
      </bottom>
      <diagonal/>
    </border>
    <border>
      <left/>
      <right style="medium">
        <color indexed="64"/>
      </right>
      <top style="medium">
        <color indexed="63"/>
      </top>
      <bottom style="thin">
        <color indexed="55"/>
      </bottom>
      <diagonal/>
    </border>
    <border>
      <left style="thin">
        <color indexed="63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3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3"/>
      </left>
      <right style="thin">
        <color indexed="63"/>
      </right>
      <top/>
      <bottom style="thin">
        <color indexed="55"/>
      </bottom>
      <diagonal/>
    </border>
    <border>
      <left style="medium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55"/>
      </bottom>
      <diagonal/>
    </border>
    <border>
      <left/>
      <right style="thin">
        <color indexed="63"/>
      </right>
      <top style="thin">
        <color indexed="55"/>
      </top>
      <bottom style="thin">
        <color indexed="55"/>
      </bottom>
      <diagonal/>
    </border>
    <border>
      <left/>
      <right style="thin">
        <color indexed="63"/>
      </right>
      <top style="thin">
        <color indexed="55"/>
      </top>
      <bottom/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4"/>
      </top>
      <bottom style="medium">
        <color indexed="64"/>
      </bottom>
      <diagonal/>
    </border>
    <border>
      <left/>
      <right style="medium">
        <color indexed="63"/>
      </right>
      <top style="thin">
        <color indexed="64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/>
      <right/>
      <top style="thin">
        <color indexed="23"/>
      </top>
      <bottom style="medium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3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3"/>
      </right>
      <top style="thin">
        <color indexed="23"/>
      </top>
      <bottom style="medium">
        <color indexed="63"/>
      </bottom>
      <diagonal/>
    </border>
    <border>
      <left/>
      <right style="medium">
        <color indexed="64"/>
      </right>
      <top style="thin">
        <color indexed="23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3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55"/>
      </top>
      <bottom style="thin">
        <color indexed="64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55"/>
      </bottom>
      <diagonal/>
    </border>
    <border>
      <left style="thin">
        <color indexed="64"/>
      </left>
      <right/>
      <top style="medium">
        <color indexed="63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63"/>
      </left>
      <right/>
      <top style="thin">
        <color indexed="55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55"/>
      </bottom>
      <diagonal/>
    </border>
  </borders>
  <cellStyleXfs count="4">
    <xf numFmtId="0" fontId="0" fillId="0" borderId="0"/>
    <xf numFmtId="0" fontId="9" fillId="0" borderId="0"/>
    <xf numFmtId="3" fontId="5" fillId="0" borderId="0" applyFont="0" applyBorder="0" applyAlignment="0"/>
    <xf numFmtId="0" fontId="10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2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4" fillId="0" borderId="6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5" fontId="4" fillId="0" borderId="7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5" fontId="4" fillId="0" borderId="10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5" fontId="4" fillId="0" borderId="13" xfId="0" applyNumberFormat="1" applyFont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165" fontId="4" fillId="0" borderId="18" xfId="0" applyNumberFormat="1" applyFont="1" applyBorder="1"/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4" fillId="0" borderId="24" xfId="0" applyNumberFormat="1" applyFont="1" applyBorder="1"/>
    <xf numFmtId="164" fontId="4" fillId="0" borderId="25" xfId="0" applyNumberFormat="1" applyFont="1" applyBorder="1"/>
    <xf numFmtId="164" fontId="4" fillId="0" borderId="26" xfId="0" applyNumberFormat="1" applyFont="1" applyBorder="1"/>
    <xf numFmtId="164" fontId="5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/>
    <xf numFmtId="16" fontId="4" fillId="0" borderId="29" xfId="0" applyNumberFormat="1" applyFont="1" applyBorder="1" applyAlignment="1">
      <alignment horizontal="left"/>
    </xf>
    <xf numFmtId="16" fontId="4" fillId="0" borderId="30" xfId="0" applyNumberFormat="1" applyFont="1" applyBorder="1" applyAlignment="1">
      <alignment horizontal="left"/>
    </xf>
    <xf numFmtId="16" fontId="4" fillId="0" borderId="31" xfId="0" applyNumberFormat="1" applyFont="1" applyBorder="1" applyAlignment="1">
      <alignment horizontal="left"/>
    </xf>
    <xf numFmtId="0" fontId="1" fillId="0" borderId="32" xfId="0" applyFont="1" applyBorder="1" applyAlignment="1">
      <alignment horizontal="left" vertical="center"/>
    </xf>
    <xf numFmtId="16" fontId="4" fillId="0" borderId="33" xfId="0" applyNumberFormat="1" applyFont="1" applyBorder="1" applyAlignment="1">
      <alignment horizontal="left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0" fillId="2" borderId="0" xfId="0" applyFill="1" applyAlignment="1">
      <alignment horizontal="left"/>
    </xf>
    <xf numFmtId="165" fontId="4" fillId="0" borderId="11" xfId="0" applyNumberFormat="1" applyFont="1" applyBorder="1"/>
    <xf numFmtId="165" fontId="4" fillId="0" borderId="8" xfId="0" applyNumberFormat="1" applyFont="1" applyBorder="1"/>
    <xf numFmtId="165" fontId="4" fillId="0" borderId="15" xfId="0" applyNumberFormat="1" applyFont="1" applyBorder="1"/>
    <xf numFmtId="0" fontId="0" fillId="2" borderId="0" xfId="0" applyFill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164" fontId="5" fillId="0" borderId="45" xfId="0" applyNumberFormat="1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5" fillId="0" borderId="32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50" xfId="0" applyFill="1" applyBorder="1"/>
    <xf numFmtId="0" fontId="0" fillId="2" borderId="0" xfId="0" applyFill="1" applyBorder="1" applyAlignment="1">
      <alignment horizontal="left"/>
    </xf>
    <xf numFmtId="0" fontId="4" fillId="0" borderId="51" xfId="0" applyFont="1" applyBorder="1"/>
    <xf numFmtId="0" fontId="4" fillId="0" borderId="52" xfId="0" applyFont="1" applyBorder="1"/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5" fontId="4" fillId="0" borderId="19" xfId="0" applyNumberFormat="1" applyFont="1" applyBorder="1"/>
    <xf numFmtId="165" fontId="4" fillId="0" borderId="56" xfId="0" applyNumberFormat="1" applyFont="1" applyBorder="1"/>
    <xf numFmtId="165" fontId="4" fillId="0" borderId="57" xfId="0" applyNumberFormat="1" applyFont="1" applyBorder="1"/>
    <xf numFmtId="0" fontId="6" fillId="2" borderId="0" xfId="0" applyFont="1" applyFill="1" applyAlignment="1">
      <alignment horizontal="left"/>
    </xf>
    <xf numFmtId="165" fontId="4" fillId="0" borderId="58" xfId="0" applyNumberFormat="1" applyFont="1" applyBorder="1"/>
    <xf numFmtId="165" fontId="4" fillId="0" borderId="59" xfId="0" applyNumberFormat="1" applyFont="1" applyBorder="1"/>
    <xf numFmtId="0" fontId="0" fillId="2" borderId="60" xfId="0" applyFill="1" applyBorder="1" applyAlignment="1">
      <alignment horizontal="left"/>
    </xf>
    <xf numFmtId="0" fontId="0" fillId="2" borderId="61" xfId="0" applyFill="1" applyBorder="1"/>
    <xf numFmtId="0" fontId="0" fillId="2" borderId="62" xfId="0" applyFill="1" applyBorder="1"/>
    <xf numFmtId="0" fontId="0" fillId="2" borderId="63" xfId="0" applyFill="1" applyBorder="1" applyAlignment="1">
      <alignment horizontal="left"/>
    </xf>
    <xf numFmtId="0" fontId="0" fillId="2" borderId="64" xfId="0" applyFill="1" applyBorder="1"/>
    <xf numFmtId="0" fontId="0" fillId="2" borderId="65" xfId="0" applyFill="1" applyBorder="1" applyAlignment="1">
      <alignment horizontal="left"/>
    </xf>
    <xf numFmtId="0" fontId="0" fillId="2" borderId="66" xfId="0" applyFill="1" applyBorder="1"/>
    <xf numFmtId="0" fontId="0" fillId="2" borderId="63" xfId="0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164" fontId="5" fillId="0" borderId="67" xfId="0" applyNumberFormat="1" applyFont="1" applyBorder="1" applyAlignment="1">
      <alignment horizontal="center" vertical="center"/>
    </xf>
    <xf numFmtId="165" fontId="4" fillId="0" borderId="68" xfId="0" applyNumberFormat="1" applyFont="1" applyBorder="1"/>
    <xf numFmtId="164" fontId="5" fillId="0" borderId="61" xfId="0" applyNumberFormat="1" applyFont="1" applyBorder="1" applyAlignment="1">
      <alignment horizontal="center" vertical="center"/>
    </xf>
    <xf numFmtId="165" fontId="4" fillId="0" borderId="70" xfId="0" applyNumberFormat="1" applyFont="1" applyBorder="1"/>
    <xf numFmtId="164" fontId="4" fillId="0" borderId="42" xfId="0" applyNumberFormat="1" applyFont="1" applyBorder="1"/>
    <xf numFmtId="164" fontId="4" fillId="0" borderId="43" xfId="0" applyNumberFormat="1" applyFont="1" applyBorder="1"/>
    <xf numFmtId="164" fontId="4" fillId="0" borderId="52" xfId="0" applyNumberFormat="1" applyFont="1" applyBorder="1"/>
    <xf numFmtId="165" fontId="4" fillId="0" borderId="42" xfId="0" applyNumberFormat="1" applyFont="1" applyBorder="1"/>
    <xf numFmtId="165" fontId="4" fillId="0" borderId="43" xfId="0" applyNumberFormat="1" applyFont="1" applyBorder="1"/>
    <xf numFmtId="165" fontId="4" fillId="0" borderId="52" xfId="0" applyNumberFormat="1" applyFont="1" applyBorder="1"/>
    <xf numFmtId="0" fontId="1" fillId="0" borderId="71" xfId="0" applyFont="1" applyBorder="1" applyAlignment="1">
      <alignment horizontal="left" vertical="center"/>
    </xf>
    <xf numFmtId="164" fontId="4" fillId="0" borderId="72" xfId="0" applyNumberFormat="1" applyFont="1" applyBorder="1"/>
    <xf numFmtId="164" fontId="8" fillId="4" borderId="38" xfId="0" applyNumberFormat="1" applyFont="1" applyFill="1" applyBorder="1" applyAlignment="1">
      <alignment horizontal="center" vertical="center"/>
    </xf>
    <xf numFmtId="164" fontId="8" fillId="4" borderId="46" xfId="0" applyNumberFormat="1" applyFont="1" applyFill="1" applyBorder="1" applyAlignment="1">
      <alignment horizontal="center" vertical="center"/>
    </xf>
    <xf numFmtId="164" fontId="5" fillId="4" borderId="55" xfId="0" applyNumberFormat="1" applyFont="1" applyFill="1" applyBorder="1" applyAlignment="1">
      <alignment horizontal="center" vertical="center"/>
    </xf>
    <xf numFmtId="164" fontId="5" fillId="4" borderId="37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/>
    <xf numFmtId="165" fontId="4" fillId="4" borderId="10" xfId="0" applyNumberFormat="1" applyFont="1" applyFill="1" applyBorder="1"/>
    <xf numFmtId="165" fontId="4" fillId="4" borderId="13" xfId="0" applyNumberFormat="1" applyFont="1" applyFill="1" applyBorder="1"/>
    <xf numFmtId="164" fontId="5" fillId="4" borderId="23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/>
    <xf numFmtId="164" fontId="5" fillId="4" borderId="21" xfId="0" applyNumberFormat="1" applyFont="1" applyFill="1" applyBorder="1" applyAlignment="1">
      <alignment horizontal="center" vertical="center"/>
    </xf>
    <xf numFmtId="0" fontId="4" fillId="4" borderId="16" xfId="0" applyFont="1" applyFill="1" applyBorder="1"/>
    <xf numFmtId="164" fontId="4" fillId="4" borderId="16" xfId="0" applyNumberFormat="1" applyFont="1" applyFill="1" applyBorder="1"/>
    <xf numFmtId="0" fontId="4" fillId="4" borderId="20" xfId="0" applyFont="1" applyFill="1" applyBorder="1"/>
    <xf numFmtId="165" fontId="4" fillId="4" borderId="18" xfId="0" applyNumberFormat="1" applyFont="1" applyFill="1" applyBorder="1"/>
    <xf numFmtId="165" fontId="4" fillId="4" borderId="19" xfId="0" applyNumberFormat="1" applyFont="1" applyFill="1" applyBorder="1"/>
    <xf numFmtId="0" fontId="0" fillId="4" borderId="0" xfId="0" applyFill="1" applyAlignment="1">
      <alignment vertical="center"/>
    </xf>
    <xf numFmtId="0" fontId="0" fillId="4" borderId="2" xfId="0" applyFill="1" applyBorder="1" applyAlignment="1">
      <alignment horizontal="right" vertical="center"/>
    </xf>
    <xf numFmtId="164" fontId="2" fillId="4" borderId="3" xfId="0" applyNumberFormat="1" applyFont="1" applyFill="1" applyBorder="1" applyAlignment="1">
      <alignment vertical="center"/>
    </xf>
    <xf numFmtId="165" fontId="4" fillId="4" borderId="69" xfId="0" applyNumberFormat="1" applyFont="1" applyFill="1" applyBorder="1"/>
    <xf numFmtId="165" fontId="4" fillId="4" borderId="78" xfId="0" applyNumberFormat="1" applyFont="1" applyFill="1" applyBorder="1"/>
    <xf numFmtId="0" fontId="4" fillId="4" borderId="20" xfId="0" applyNumberFormat="1" applyFont="1" applyFill="1" applyBorder="1" applyAlignment="1"/>
    <xf numFmtId="0" fontId="4" fillId="4" borderId="20" xfId="0" applyNumberFormat="1" applyFont="1" applyFill="1" applyBorder="1"/>
    <xf numFmtId="165" fontId="4" fillId="4" borderId="16" xfId="0" applyNumberFormat="1" applyFont="1" applyFill="1" applyBorder="1"/>
    <xf numFmtId="0" fontId="5" fillId="2" borderId="0" xfId="0" applyFont="1" applyFill="1"/>
    <xf numFmtId="164" fontId="4" fillId="4" borderId="20" xfId="0" applyNumberFormat="1" applyFont="1" applyFill="1" applyBorder="1" applyAlignment="1">
      <alignment horizontal="right"/>
    </xf>
    <xf numFmtId="165" fontId="4" fillId="0" borderId="79" xfId="0" applyNumberFormat="1" applyFont="1" applyBorder="1"/>
    <xf numFmtId="165" fontId="4" fillId="0" borderId="80" xfId="0" applyNumberFormat="1" applyFont="1" applyBorder="1"/>
    <xf numFmtId="165" fontId="4" fillId="0" borderId="81" xfId="0" applyNumberFormat="1" applyFont="1" applyBorder="1"/>
    <xf numFmtId="164" fontId="4" fillId="0" borderId="82" xfId="0" applyNumberFormat="1" applyFont="1" applyBorder="1"/>
    <xf numFmtId="164" fontId="4" fillId="0" borderId="33" xfId="0" applyNumberFormat="1" applyFont="1" applyBorder="1"/>
    <xf numFmtId="164" fontId="5" fillId="0" borderId="35" xfId="0" applyNumberFormat="1" applyFont="1" applyBorder="1" applyAlignment="1">
      <alignment horizontal="center" vertical="center"/>
    </xf>
    <xf numFmtId="165" fontId="4" fillId="0" borderId="51" xfId="0" applyNumberFormat="1" applyFont="1" applyBorder="1"/>
    <xf numFmtId="165" fontId="4" fillId="0" borderId="84" xfId="0" applyNumberFormat="1" applyFont="1" applyBorder="1"/>
    <xf numFmtId="164" fontId="5" fillId="4" borderId="46" xfId="0" applyNumberFormat="1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</cellXfs>
  <cellStyles count="4">
    <cellStyle name="abnliste" xfId="2"/>
    <cellStyle name="Standard" xfId="0" builtinId="0"/>
    <cellStyle name="Standard 2" xfId="1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Mittlere monatl. GZ der Fair Energie GmbH Ø 5 Jahre                             (ohne Sockel)</a:t>
            </a:r>
          </a:p>
        </c:rich>
      </c:tx>
      <c:layout>
        <c:manualLayout>
          <c:xMode val="edge"/>
          <c:yMode val="edge"/>
          <c:x val="0.21216041397153945"/>
          <c:y val="9.38086303939962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57697283311773E-2"/>
          <c:y val="0.15196998123827393"/>
          <c:w val="0.91332470892626128"/>
          <c:h val="0.77298311444652912"/>
        </c:manualLayout>
      </c:layout>
      <c:barChart>
        <c:barDir val="col"/>
        <c:grouping val="clustered"/>
        <c:varyColors val="0"/>
        <c:ser>
          <c:idx val="0"/>
          <c:order val="0"/>
          <c:tx>
            <c:v>Gradtagszahl</c:v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(Gradtagszahlen!$A$55,Gradtagszahlen!$A$87,Gradtagszahlen!$A$119,Gradtagszahlen!$A$151,Gradtagszahlen!$A$183,Gradtagszahlen!$A$215,Gradtagszahlen!$A$247,Gradtagszahlen!$A$279,Gradtagszahlen!$A$311,Gradtagszahlen!$A$343,Gradtagszahlen!$A$375,Gradtagszahlen!$A$407)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(Gradtagszahlen!$S$55,Gradtagszahlen!$S$87,Gradtagszahlen!$S$119,Gradtagszahlen!$S$151,Gradtagszahlen!$S$183,Gradtagszahlen!$S$215,Gradtagszahlen!$S$247,Gradtagszahlen!$S$279,Gradtagszahlen!$S$311,Gradtagszahlen!$S$343,Gradtagszahlen!$S$375,Gradtagszahlen!$S$407)</c:f>
              <c:numCache>
                <c:formatCode>#,##0.0</c:formatCode>
                <c:ptCount val="12"/>
                <c:pt idx="0">
                  <c:v>543.68000000000006</c:v>
                </c:pt>
                <c:pt idx="1">
                  <c:v>421.82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8-44F2-ACCD-2A1DF8C7F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82565632"/>
        <c:axId val="174646016"/>
      </c:barChart>
      <c:catAx>
        <c:axId val="282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64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646016"/>
        <c:scaling>
          <c:orientation val="minMax"/>
          <c:max val="7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[Kd/a]</a:t>
                </a:r>
              </a:p>
            </c:rich>
          </c:tx>
          <c:layout>
            <c:manualLayout>
              <c:xMode val="edge"/>
              <c:yMode val="edge"/>
              <c:x val="1.4230271668822769E-2"/>
              <c:y val="5.816135084427767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82565632"/>
        <c:crosses val="autoZero"/>
        <c:crossBetween val="between"/>
        <c:majorUnit val="1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Jährliche Gradtagszahl der FairEnergie GmbH                             (ohne Sockel)</a:t>
            </a:r>
          </a:p>
        </c:rich>
      </c:tx>
      <c:layout>
        <c:manualLayout>
          <c:xMode val="edge"/>
          <c:yMode val="edge"/>
          <c:x val="0.25299614512233909"/>
          <c:y val="9.38086303939962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225086099449492E-2"/>
          <c:y val="0.14821763602251406"/>
          <c:w val="0.9054599761905846"/>
          <c:h val="0.77673545966228896"/>
        </c:manualLayout>
      </c:layout>
      <c:barChart>
        <c:barDir val="col"/>
        <c:grouping val="clustered"/>
        <c:varyColors val="0"/>
        <c:ser>
          <c:idx val="0"/>
          <c:order val="0"/>
          <c:tx>
            <c:v>Gradtagszahl</c:v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8878756213167891E-3"/>
                  <c:y val="-2.40897556249357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17-4F63-97F0-81D7A368030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(Gradtagszahlen!$G$22,Gradtagszahlen!$I$22,Gradtagszahlen!$K$22,Gradtagszahlen!$M$22,Gradtagszahlen!$O$22)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(Gradtagszahlen!$H$409,Gradtagszahlen!$J$409,Gradtagszahlen!$L$409,Gradtagszahlen!$N$409,Gradtagszahlen!$P$409)</c:f>
              <c:numCache>
                <c:formatCode>#,##0.0</c:formatCode>
                <c:ptCount val="5"/>
                <c:pt idx="0">
                  <c:v>2992.2999999999997</c:v>
                </c:pt>
                <c:pt idx="1">
                  <c:v>3166.7000000000003</c:v>
                </c:pt>
                <c:pt idx="2">
                  <c:v>3011</c:v>
                </c:pt>
                <c:pt idx="3">
                  <c:v>3480.7</c:v>
                </c:pt>
                <c:pt idx="4">
                  <c:v>2961.7999999999997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7-4F63-97F0-81D7A3680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472576"/>
        <c:axId val="170474112"/>
      </c:barChart>
      <c:catAx>
        <c:axId val="1704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4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474112"/>
        <c:scaling>
          <c:orientation val="minMax"/>
          <c:max val="4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[Kd/a]</a:t>
                </a:r>
              </a:p>
            </c:rich>
          </c:tx>
          <c:layout>
            <c:manualLayout>
              <c:xMode val="edge"/>
              <c:yMode val="edge"/>
              <c:x val="1.7310252996005325E-2"/>
              <c:y val="4.8780487804878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472576"/>
        <c:crosses val="autoZero"/>
        <c:crossBetween val="between"/>
        <c:majorUnit val="5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Jährliche Gradtagszahl der FairEnergie GmbH                                            (inkl. Sockel)</a:t>
            </a:r>
          </a:p>
        </c:rich>
      </c:tx>
      <c:layout>
        <c:manualLayout>
          <c:xMode val="edge"/>
          <c:yMode val="edge"/>
          <c:x val="0.25099629478586094"/>
          <c:y val="9.29368029739776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09401209486548E-2"/>
          <c:y val="0.12639416675818166"/>
          <c:w val="0.90438364301082519"/>
          <c:h val="0.79925723097085466"/>
        </c:manualLayout>
      </c:layout>
      <c:barChart>
        <c:barDir val="col"/>
        <c:grouping val="clustered"/>
        <c:varyColors val="0"/>
        <c:ser>
          <c:idx val="0"/>
          <c:order val="0"/>
          <c:tx>
            <c:v>Gradtagszahl</c:v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4.210592803185329E-3"/>
                  <c:y val="-1.6490957631165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F4-4C6C-8D92-3ED995772A8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(Gradtagszahlen!$G$22,Gradtagszahlen!$I$22,Gradtagszahlen!$K$22,Gradtagszahlen!$M$22,Gradtagszahlen!$O$22)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(Gradtagszahlen!$H$838,Gradtagszahlen!$J$838,Gradtagszahlen!$L$838,Gradtagszahlen!$N$838,Gradtagszahlen!$P$838)</c:f>
              <c:numCache>
                <c:formatCode>#,##0.0</c:formatCode>
                <c:ptCount val="5"/>
                <c:pt idx="0">
                  <c:v>3722.3</c:v>
                </c:pt>
                <c:pt idx="1">
                  <c:v>3896.7</c:v>
                </c:pt>
                <c:pt idx="2">
                  <c:v>3743</c:v>
                </c:pt>
                <c:pt idx="3">
                  <c:v>4210.7</c:v>
                </c:pt>
                <c:pt idx="4">
                  <c:v>3691.7999999999993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4-4C6C-8D92-3ED995772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503168"/>
        <c:axId val="170504960"/>
      </c:barChart>
      <c:catAx>
        <c:axId val="1705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50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504960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[Kd/a]</a:t>
                </a:r>
              </a:p>
            </c:rich>
          </c:tx>
          <c:layout>
            <c:manualLayout>
              <c:xMode val="edge"/>
              <c:yMode val="edge"/>
              <c:x val="1.8592297476759629E-2"/>
              <c:y val="3.34572490706319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503168"/>
        <c:crosses val="autoZero"/>
        <c:crossBetween val="between"/>
        <c:majorUnit val="10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Mittlere monatl. GZ der Fair Energie GmbH Ø 5 Jahre                       (inkl. Sockel)</a:t>
            </a:r>
          </a:p>
        </c:rich>
      </c:tx>
      <c:layout>
        <c:manualLayout>
          <c:xMode val="edge"/>
          <c:yMode val="edge"/>
          <c:x val="0.20951170306796482"/>
          <c:y val="1.11940298507462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123436071203747E-2"/>
          <c:y val="0.15858208955223882"/>
          <c:w val="0.91773836518565055"/>
          <c:h val="0.76679104477611937"/>
        </c:manualLayout>
      </c:layout>
      <c:barChart>
        <c:barDir val="col"/>
        <c:grouping val="clustered"/>
        <c:varyColors val="0"/>
        <c:ser>
          <c:idx val="0"/>
          <c:order val="0"/>
          <c:tx>
            <c:v>Gradtagszahl</c:v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(Gradtagszahlen!$A$55,Gradtagszahlen!$A$87,Gradtagszahlen!$A$119,Gradtagszahlen!$A$151,Gradtagszahlen!$A$183,Gradtagszahlen!$A$215,Gradtagszahlen!$A$247,Gradtagszahlen!$A$279,Gradtagszahlen!$A$311,Gradtagszahlen!$A$343,Gradtagszahlen!$A$375,Gradtagszahlen!$A$407)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(Gradtagszahlen!$S$484,Gradtagszahlen!$S$516,Gradtagszahlen!$S$548,Gradtagszahlen!$S$580,Gradtagszahlen!$S$612,Gradtagszahlen!$S$644,Gradtagszahlen!$S$676,Gradtagszahlen!$S$708,Gradtagszahlen!$S$740,Gradtagszahlen!$S$772,Gradtagszahlen!$S$804,Gradtagszahlen!$S$836)</c:f>
              <c:numCache>
                <c:formatCode>#,##0.0</c:formatCode>
                <c:ptCount val="12"/>
                <c:pt idx="0">
                  <c:v>605.68000000000006</c:v>
                </c:pt>
                <c:pt idx="1">
                  <c:v>478.21999999999997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B-4A54-9993-F9F6D4C2B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74041728"/>
        <c:axId val="175579520"/>
      </c:barChart>
      <c:catAx>
        <c:axId val="17404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57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579520"/>
        <c:scaling>
          <c:orientation val="minMax"/>
          <c:max val="8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[Kd/a]</a:t>
                </a:r>
              </a:p>
            </c:rich>
          </c:tx>
          <c:layout>
            <c:manualLayout>
              <c:xMode val="edge"/>
              <c:yMode val="edge"/>
              <c:x val="7.7120822622107968E-3"/>
              <c:y val="6.15671641791044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041728"/>
        <c:crosses val="autoZero"/>
        <c:crossBetween val="between"/>
        <c:majorUnit val="10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411</xdr:row>
      <xdr:rowOff>47625</xdr:rowOff>
    </xdr:from>
    <xdr:to>
      <xdr:col>18</xdr:col>
      <xdr:colOff>1152525</xdr:colOff>
      <xdr:row>442</xdr:row>
      <xdr:rowOff>104775</xdr:rowOff>
    </xdr:to>
    <xdr:graphicFrame macro="">
      <xdr:nvGraphicFramePr>
        <xdr:cNvPr id="113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411</xdr:row>
      <xdr:rowOff>47625</xdr:rowOff>
    </xdr:from>
    <xdr:to>
      <xdr:col>8</xdr:col>
      <xdr:colOff>876300</xdr:colOff>
      <xdr:row>442</xdr:row>
      <xdr:rowOff>104775</xdr:rowOff>
    </xdr:to>
    <xdr:graphicFrame macro="">
      <xdr:nvGraphicFramePr>
        <xdr:cNvPr id="113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840</xdr:row>
      <xdr:rowOff>19050</xdr:rowOff>
    </xdr:from>
    <xdr:to>
      <xdr:col>8</xdr:col>
      <xdr:colOff>876300</xdr:colOff>
      <xdr:row>871</xdr:row>
      <xdr:rowOff>123825</xdr:rowOff>
    </xdr:to>
    <xdr:graphicFrame macro="">
      <xdr:nvGraphicFramePr>
        <xdr:cNvPr id="1140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85725</xdr:colOff>
      <xdr:row>840</xdr:row>
      <xdr:rowOff>38100</xdr:rowOff>
    </xdr:from>
    <xdr:to>
      <xdr:col>18</xdr:col>
      <xdr:colOff>1095375</xdr:colOff>
      <xdr:row>871</xdr:row>
      <xdr:rowOff>123825</xdr:rowOff>
    </xdr:to>
    <xdr:graphicFrame macro="">
      <xdr:nvGraphicFramePr>
        <xdr:cNvPr id="1141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874"/>
  <sheetViews>
    <sheetView tabSelected="1" topLeftCell="B1" zoomScale="85" zoomScaleNormal="85" workbookViewId="0">
      <selection activeCell="N17" sqref="N17"/>
    </sheetView>
  </sheetViews>
  <sheetFormatPr baseColWidth="10" defaultColWidth="11.42578125" defaultRowHeight="12.75" outlineLevelRow="1" outlineLevelCol="1" x14ac:dyDescent="0.2"/>
  <cols>
    <col min="1" max="1" width="5.7109375" style="43" customWidth="1"/>
    <col min="2" max="2" width="12.7109375" style="47" customWidth="1"/>
    <col min="3" max="3" width="14.85546875" style="43" hidden="1" customWidth="1" outlineLevel="1"/>
    <col min="4" max="4" width="13.7109375" style="43" hidden="1" customWidth="1" outlineLevel="1"/>
    <col min="5" max="5" width="14.85546875" style="43" bestFit="1" customWidth="1" collapsed="1"/>
    <col min="6" max="6" width="13.7109375" style="43" customWidth="1"/>
    <col min="7" max="7" width="14.85546875" style="43" bestFit="1" customWidth="1"/>
    <col min="8" max="8" width="13.7109375" style="43" customWidth="1"/>
    <col min="9" max="9" width="14.85546875" style="43" bestFit="1" customWidth="1"/>
    <col min="10" max="10" width="13.7109375" style="43" customWidth="1"/>
    <col min="11" max="11" width="14.85546875" style="43" bestFit="1" customWidth="1"/>
    <col min="12" max="12" width="13.7109375" style="43" customWidth="1"/>
    <col min="13" max="13" width="14.85546875" style="43" bestFit="1" customWidth="1"/>
    <col min="14" max="14" width="13.7109375" style="43" customWidth="1"/>
    <col min="15" max="15" width="14.85546875" style="43" bestFit="1" customWidth="1"/>
    <col min="16" max="16" width="13.7109375" style="43" customWidth="1"/>
    <col min="17" max="17" width="14.85546875" style="43" bestFit="1" customWidth="1"/>
    <col min="18" max="18" width="13.7109375" style="43" customWidth="1"/>
    <col min="19" max="19" width="18" style="43" customWidth="1"/>
    <col min="20" max="16384" width="11.42578125" style="43"/>
  </cols>
  <sheetData>
    <row r="2" spans="2:2" ht="20.25" x14ac:dyDescent="0.3">
      <c r="B2" s="78" t="s">
        <v>31</v>
      </c>
    </row>
    <row r="4" spans="2:2" x14ac:dyDescent="0.2">
      <c r="B4" s="47" t="s">
        <v>32</v>
      </c>
    </row>
    <row r="5" spans="2:2" x14ac:dyDescent="0.2">
      <c r="B5" s="47" t="s">
        <v>33</v>
      </c>
    </row>
    <row r="6" spans="2:2" x14ac:dyDescent="0.2">
      <c r="B6" s="47" t="s">
        <v>34</v>
      </c>
    </row>
    <row r="7" spans="2:2" x14ac:dyDescent="0.2">
      <c r="B7" s="47" t="s">
        <v>37</v>
      </c>
    </row>
    <row r="8" spans="2:2" x14ac:dyDescent="0.2">
      <c r="B8" s="47" t="s">
        <v>35</v>
      </c>
    </row>
    <row r="9" spans="2:2" x14ac:dyDescent="0.2">
      <c r="B9" s="47" t="s">
        <v>36</v>
      </c>
    </row>
    <row r="11" spans="2:2" x14ac:dyDescent="0.2">
      <c r="B11" s="47" t="s">
        <v>38</v>
      </c>
    </row>
    <row r="13" spans="2:2" x14ac:dyDescent="0.2">
      <c r="B13" s="47" t="s">
        <v>39</v>
      </c>
    </row>
    <row r="14" spans="2:2" x14ac:dyDescent="0.2">
      <c r="B14" s="47" t="s">
        <v>40</v>
      </c>
    </row>
    <row r="15" spans="2:2" ht="6.75" customHeight="1" x14ac:dyDescent="0.2"/>
    <row r="16" spans="2:2" x14ac:dyDescent="0.2">
      <c r="B16" s="47" t="s">
        <v>41</v>
      </c>
    </row>
    <row r="19" spans="2:19" s="44" customFormat="1" ht="23.25" customHeight="1" x14ac:dyDescent="0.2">
      <c r="B19" s="89" t="s">
        <v>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90">
        <v>2023</v>
      </c>
    </row>
    <row r="20" spans="2:19" s="44" customFormat="1" ht="15" customHeight="1" x14ac:dyDescent="0.2">
      <c r="B20" s="127" t="s">
        <v>42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2:19" ht="13.5" thickBot="1" x14ac:dyDescent="0.25"/>
    <row r="22" spans="2:19" s="44" customFormat="1" ht="18" customHeight="1" x14ac:dyDescent="0.2">
      <c r="B22" s="51"/>
      <c r="C22" s="138">
        <v>2015</v>
      </c>
      <c r="D22" s="139"/>
      <c r="E22" s="138">
        <v>2017</v>
      </c>
      <c r="F22" s="139"/>
      <c r="G22" s="138">
        <v>2018</v>
      </c>
      <c r="H22" s="139"/>
      <c r="I22" s="138">
        <v>2019</v>
      </c>
      <c r="J22" s="139"/>
      <c r="K22" s="138">
        <v>2020</v>
      </c>
      <c r="L22" s="139"/>
      <c r="M22" s="138">
        <v>2021</v>
      </c>
      <c r="N22" s="139"/>
      <c r="O22" s="138">
        <v>2022</v>
      </c>
      <c r="P22" s="139"/>
      <c r="Q22" s="138">
        <v>2023</v>
      </c>
      <c r="R22" s="139"/>
      <c r="S22" s="60" t="s">
        <v>30</v>
      </c>
    </row>
    <row r="23" spans="2:19" s="44" customFormat="1" ht="18" customHeight="1" thickBot="1" x14ac:dyDescent="0.25">
      <c r="B23" s="52"/>
      <c r="C23" s="5" t="s">
        <v>13</v>
      </c>
      <c r="D23" s="53" t="s">
        <v>14</v>
      </c>
      <c r="E23" s="5" t="s">
        <v>13</v>
      </c>
      <c r="F23" s="53" t="s">
        <v>14</v>
      </c>
      <c r="G23" s="5" t="s">
        <v>13</v>
      </c>
      <c r="H23" s="53" t="s">
        <v>14</v>
      </c>
      <c r="I23" s="5" t="s">
        <v>13</v>
      </c>
      <c r="J23" s="53" t="s">
        <v>14</v>
      </c>
      <c r="K23" s="5" t="s">
        <v>13</v>
      </c>
      <c r="L23" s="53" t="s">
        <v>14</v>
      </c>
      <c r="M23" s="5" t="s">
        <v>13</v>
      </c>
      <c r="N23" s="53" t="s">
        <v>14</v>
      </c>
      <c r="O23" s="5" t="s">
        <v>13</v>
      </c>
      <c r="P23" s="53" t="s">
        <v>14</v>
      </c>
      <c r="Q23" s="5" t="s">
        <v>13</v>
      </c>
      <c r="R23" s="53" t="s">
        <v>14</v>
      </c>
      <c r="S23" s="61" t="s">
        <v>29</v>
      </c>
    </row>
    <row r="24" spans="2:19" ht="13.5" hidden="1" customHeight="1" outlineLevel="1" x14ac:dyDescent="0.2">
      <c r="B24" s="33">
        <v>40909</v>
      </c>
      <c r="C24" s="108">
        <v>0.3</v>
      </c>
      <c r="D24" s="79">
        <v>19.7</v>
      </c>
      <c r="E24" s="108">
        <v>-4.3</v>
      </c>
      <c r="F24" s="79">
        <f>IF(ISBLANK(E24),"",IF(E24&lt;15,20-E24,""))</f>
        <v>24.3</v>
      </c>
      <c r="G24" s="108">
        <v>8.1</v>
      </c>
      <c r="H24" s="79">
        <f>IF(ISBLANK(G24),"",IF(G24&lt;15,20-G24,""))</f>
        <v>11.9</v>
      </c>
      <c r="I24" s="108">
        <v>5.3</v>
      </c>
      <c r="J24" s="79">
        <f>IF(ISBLANK(I24),"",IF(I24&lt;15,20-I24,""))</f>
        <v>14.7</v>
      </c>
      <c r="K24" s="122">
        <v>-1.6</v>
      </c>
      <c r="L24" s="79">
        <f>IF(ISBLANK(K24),"",IF(K24&lt;15,20-K24,""))</f>
        <v>21.6</v>
      </c>
      <c r="M24" s="122">
        <v>1.8</v>
      </c>
      <c r="N24" s="99">
        <f>IF(ISBLANK(M24),"",IF(M24&lt;15,20-M24,""))</f>
        <v>18.2</v>
      </c>
      <c r="O24" s="122">
        <v>6.9</v>
      </c>
      <c r="P24" s="129">
        <f>IF(ISBLANK(O24),"",IF(O24&lt;15,20-O24,0))</f>
        <v>13.1</v>
      </c>
      <c r="Q24" s="122">
        <v>12.7</v>
      </c>
      <c r="R24" s="129">
        <f>IF(ISBLANK(Q24),"",IF(Q24&lt;15,20-Q24,0))</f>
        <v>7.3000000000000007</v>
      </c>
      <c r="S24" s="133">
        <f>+IF(Q24&lt;&gt;"",((J24+L24+N24+P24+R24)/5),"")</f>
        <v>14.979999999999999</v>
      </c>
    </row>
    <row r="25" spans="2:19" ht="12.75" hidden="1" customHeight="1" outlineLevel="1" x14ac:dyDescent="0.2">
      <c r="B25" s="34">
        <v>40910</v>
      </c>
      <c r="C25" s="109">
        <v>1</v>
      </c>
      <c r="D25" s="80">
        <v>19</v>
      </c>
      <c r="E25" s="109">
        <v>-2.4</v>
      </c>
      <c r="F25" s="80">
        <f t="shared" ref="F25:F54" si="0">IF(ISBLANK(E25),"",IF(E25&lt;15,20-E25,""))</f>
        <v>22.4</v>
      </c>
      <c r="G25" s="109">
        <v>5</v>
      </c>
      <c r="H25" s="80">
        <f t="shared" ref="H25:H54" si="1">IF(ISBLANK(G25),"",IF(G25&lt;15,20-G25,""))</f>
        <v>15</v>
      </c>
      <c r="I25" s="109">
        <v>2.1</v>
      </c>
      <c r="J25" s="80">
        <f t="shared" ref="J25:J54" si="2">IF(ISBLANK(I25),"",IF(I25&lt;15,20-I25,""))</f>
        <v>17.899999999999999</v>
      </c>
      <c r="K25" s="122">
        <v>-1.7</v>
      </c>
      <c r="L25" s="80">
        <f t="shared" ref="L25:L54" si="3">IF(ISBLANK(K25),"",IF(K25&lt;15,20-K25,""))</f>
        <v>21.7</v>
      </c>
      <c r="M25" s="122">
        <v>0.4</v>
      </c>
      <c r="N25" s="130">
        <f t="shared" ref="N25:N54" si="4">IF(ISBLANK(M25),"",IF(M25&lt;15,20-M25,""))</f>
        <v>19.600000000000001</v>
      </c>
      <c r="O25" s="122">
        <v>6.2</v>
      </c>
      <c r="P25" s="130">
        <f t="shared" ref="P25:P54" si="5">IF(ISBLANK(O25),"",IF(O25&lt;15,20-O25,0))</f>
        <v>13.8</v>
      </c>
      <c r="Q25" s="122">
        <v>11.2</v>
      </c>
      <c r="R25" s="130">
        <f t="shared" ref="R25:R83" si="6">IF(ISBLANK(Q25),"",IF(Q25&lt;15,20-Q25,0))</f>
        <v>8.8000000000000007</v>
      </c>
      <c r="S25" s="133">
        <f t="shared" ref="S25:S54" si="7">+IF(Q25&lt;&gt;"",((J25+L25+N25+P25+R25)/5),"")</f>
        <v>16.36</v>
      </c>
    </row>
    <row r="26" spans="2:19" ht="12.75" hidden="1" customHeight="1" outlineLevel="1" x14ac:dyDescent="0.2">
      <c r="B26" s="34">
        <v>40911</v>
      </c>
      <c r="C26" s="109">
        <v>3.3</v>
      </c>
      <c r="D26" s="80">
        <v>16.7</v>
      </c>
      <c r="E26" s="109">
        <v>-0.1</v>
      </c>
      <c r="F26" s="80">
        <f t="shared" si="0"/>
        <v>20.100000000000001</v>
      </c>
      <c r="G26" s="109">
        <v>7.8</v>
      </c>
      <c r="H26" s="80">
        <f t="shared" si="1"/>
        <v>12.2</v>
      </c>
      <c r="I26" s="109">
        <v>-1.5</v>
      </c>
      <c r="J26" s="80">
        <f t="shared" si="2"/>
        <v>21.5</v>
      </c>
      <c r="K26" s="122">
        <v>4</v>
      </c>
      <c r="L26" s="80">
        <f t="shared" si="3"/>
        <v>16</v>
      </c>
      <c r="M26" s="122">
        <v>0.4</v>
      </c>
      <c r="N26" s="130">
        <f t="shared" si="4"/>
        <v>19.600000000000001</v>
      </c>
      <c r="O26" s="122">
        <v>11.1</v>
      </c>
      <c r="P26" s="130">
        <f t="shared" si="5"/>
        <v>8.9</v>
      </c>
      <c r="Q26" s="122">
        <v>7</v>
      </c>
      <c r="R26" s="130">
        <f t="shared" si="6"/>
        <v>13</v>
      </c>
      <c r="S26" s="133">
        <f t="shared" si="7"/>
        <v>15.8</v>
      </c>
    </row>
    <row r="27" spans="2:19" ht="12.75" hidden="1" customHeight="1" outlineLevel="1" x14ac:dyDescent="0.2">
      <c r="B27" s="34">
        <v>40912</v>
      </c>
      <c r="C27" s="109">
        <v>2.2000000000000002</v>
      </c>
      <c r="D27" s="80">
        <v>17.8</v>
      </c>
      <c r="E27" s="109">
        <v>0.8</v>
      </c>
      <c r="F27" s="80">
        <f t="shared" si="0"/>
        <v>19.2</v>
      </c>
      <c r="G27" s="109">
        <v>7.9</v>
      </c>
      <c r="H27" s="80">
        <f t="shared" si="1"/>
        <v>12.1</v>
      </c>
      <c r="I27" s="109">
        <v>0.4</v>
      </c>
      <c r="J27" s="80">
        <f t="shared" si="2"/>
        <v>19.600000000000001</v>
      </c>
      <c r="K27" s="122">
        <v>5</v>
      </c>
      <c r="L27" s="80">
        <f t="shared" si="3"/>
        <v>15</v>
      </c>
      <c r="M27" s="122">
        <v>0.4</v>
      </c>
      <c r="N27" s="130">
        <f t="shared" si="4"/>
        <v>19.600000000000001</v>
      </c>
      <c r="O27" s="122">
        <v>10</v>
      </c>
      <c r="P27" s="130">
        <f t="shared" si="5"/>
        <v>10</v>
      </c>
      <c r="Q27" s="122">
        <v>5.9</v>
      </c>
      <c r="R27" s="130">
        <f t="shared" si="6"/>
        <v>14.1</v>
      </c>
      <c r="S27" s="133">
        <f t="shared" si="7"/>
        <v>15.66</v>
      </c>
    </row>
    <row r="28" spans="2:19" ht="12.75" hidden="1" customHeight="1" outlineLevel="1" x14ac:dyDescent="0.2">
      <c r="B28" s="34">
        <v>40913</v>
      </c>
      <c r="C28" s="109">
        <v>0.6</v>
      </c>
      <c r="D28" s="80">
        <v>19.399999999999999</v>
      </c>
      <c r="E28" s="109">
        <v>-1.7</v>
      </c>
      <c r="F28" s="80">
        <f t="shared" si="0"/>
        <v>21.7</v>
      </c>
      <c r="G28" s="109">
        <v>9.4</v>
      </c>
      <c r="H28" s="80">
        <f t="shared" si="1"/>
        <v>10.6</v>
      </c>
      <c r="I28" s="109">
        <v>1.2</v>
      </c>
      <c r="J28" s="80">
        <f t="shared" si="2"/>
        <v>18.8</v>
      </c>
      <c r="K28" s="122">
        <v>3.4</v>
      </c>
      <c r="L28" s="80">
        <f t="shared" si="3"/>
        <v>16.600000000000001</v>
      </c>
      <c r="M28" s="122">
        <v>0.6</v>
      </c>
      <c r="N28" s="130">
        <f t="shared" si="4"/>
        <v>19.399999999999999</v>
      </c>
      <c r="O28" s="122">
        <v>3.3</v>
      </c>
      <c r="P28" s="130">
        <f t="shared" si="5"/>
        <v>16.7</v>
      </c>
      <c r="Q28" s="122">
        <v>10.6</v>
      </c>
      <c r="R28" s="130">
        <f t="shared" si="6"/>
        <v>9.4</v>
      </c>
      <c r="S28" s="133">
        <f t="shared" si="7"/>
        <v>16.18</v>
      </c>
    </row>
    <row r="29" spans="2:19" ht="12.75" hidden="1" customHeight="1" outlineLevel="1" x14ac:dyDescent="0.2">
      <c r="B29" s="34">
        <v>40914</v>
      </c>
      <c r="C29" s="109">
        <v>-0.7</v>
      </c>
      <c r="D29" s="80">
        <v>20.7</v>
      </c>
      <c r="E29" s="109">
        <v>-9.2000000000000011</v>
      </c>
      <c r="F29" s="80">
        <f t="shared" si="0"/>
        <v>29.200000000000003</v>
      </c>
      <c r="G29" s="109">
        <v>7</v>
      </c>
      <c r="H29" s="80">
        <f t="shared" si="1"/>
        <v>13</v>
      </c>
      <c r="I29" s="109">
        <v>2.1</v>
      </c>
      <c r="J29" s="80">
        <f t="shared" si="2"/>
        <v>17.899999999999999</v>
      </c>
      <c r="K29" s="122">
        <v>0</v>
      </c>
      <c r="L29" s="80">
        <f t="shared" si="3"/>
        <v>20</v>
      </c>
      <c r="M29" s="122">
        <v>0.5</v>
      </c>
      <c r="N29" s="130">
        <f t="shared" si="4"/>
        <v>19.5</v>
      </c>
      <c r="O29" s="122">
        <v>1.5</v>
      </c>
      <c r="P29" s="130">
        <f t="shared" si="5"/>
        <v>18.5</v>
      </c>
      <c r="Q29" s="122">
        <v>8.5</v>
      </c>
      <c r="R29" s="130">
        <f t="shared" si="6"/>
        <v>11.5</v>
      </c>
      <c r="S29" s="133">
        <f t="shared" si="7"/>
        <v>17.48</v>
      </c>
    </row>
    <row r="30" spans="2:19" ht="12.75" hidden="1" customHeight="1" outlineLevel="1" x14ac:dyDescent="0.2">
      <c r="B30" s="34">
        <v>40915</v>
      </c>
      <c r="C30" s="109">
        <v>2.4</v>
      </c>
      <c r="D30" s="80">
        <v>17.600000000000001</v>
      </c>
      <c r="E30" s="109">
        <v>-8.1999999999999993</v>
      </c>
      <c r="F30" s="80">
        <f t="shared" si="0"/>
        <v>28.2</v>
      </c>
      <c r="G30" s="109">
        <v>4.5999999999999996</v>
      </c>
      <c r="H30" s="80">
        <f t="shared" si="1"/>
        <v>15.4</v>
      </c>
      <c r="I30" s="109">
        <v>2.6</v>
      </c>
      <c r="J30" s="80">
        <f t="shared" si="2"/>
        <v>17.399999999999999</v>
      </c>
      <c r="K30" s="122">
        <v>3.2</v>
      </c>
      <c r="L30" s="80">
        <f t="shared" si="3"/>
        <v>16.8</v>
      </c>
      <c r="M30" s="122">
        <v>0.6</v>
      </c>
      <c r="N30" s="130">
        <f t="shared" si="4"/>
        <v>19.399999999999999</v>
      </c>
      <c r="O30" s="122">
        <v>-0.5</v>
      </c>
      <c r="P30" s="130">
        <f t="shared" si="5"/>
        <v>20.5</v>
      </c>
      <c r="Q30" s="122">
        <v>8.1</v>
      </c>
      <c r="R30" s="130">
        <f t="shared" si="6"/>
        <v>11.9</v>
      </c>
      <c r="S30" s="133">
        <f t="shared" si="7"/>
        <v>17.2</v>
      </c>
    </row>
    <row r="31" spans="2:19" ht="12.75" hidden="1" customHeight="1" outlineLevel="1" x14ac:dyDescent="0.2">
      <c r="B31" s="34">
        <v>40916</v>
      </c>
      <c r="C31" s="109">
        <v>6.2</v>
      </c>
      <c r="D31" s="80">
        <v>13.8</v>
      </c>
      <c r="E31" s="109">
        <v>-0.9</v>
      </c>
      <c r="F31" s="80">
        <f t="shared" si="0"/>
        <v>20.9</v>
      </c>
      <c r="G31" s="109">
        <v>6.3</v>
      </c>
      <c r="H31" s="80">
        <f t="shared" si="1"/>
        <v>13.7</v>
      </c>
      <c r="I31" s="109">
        <v>3.6</v>
      </c>
      <c r="J31" s="80">
        <f t="shared" si="2"/>
        <v>16.399999999999999</v>
      </c>
      <c r="K31" s="122">
        <v>3.9</v>
      </c>
      <c r="L31" s="80">
        <f t="shared" si="3"/>
        <v>16.100000000000001</v>
      </c>
      <c r="M31" s="122">
        <v>0.6</v>
      </c>
      <c r="N31" s="130">
        <f t="shared" si="4"/>
        <v>19.399999999999999</v>
      </c>
      <c r="O31" s="122">
        <v>2.9</v>
      </c>
      <c r="P31" s="130">
        <f t="shared" si="5"/>
        <v>17.100000000000001</v>
      </c>
      <c r="Q31" s="122">
        <v>6.2</v>
      </c>
      <c r="R31" s="130">
        <f t="shared" si="6"/>
        <v>13.8</v>
      </c>
      <c r="S31" s="133">
        <f t="shared" si="7"/>
        <v>16.559999999999999</v>
      </c>
    </row>
    <row r="32" spans="2:19" ht="12.75" hidden="1" customHeight="1" outlineLevel="1" x14ac:dyDescent="0.2">
      <c r="B32" s="34">
        <v>40917</v>
      </c>
      <c r="C32" s="109">
        <v>8.4</v>
      </c>
      <c r="D32" s="80">
        <v>11.6</v>
      </c>
      <c r="E32" s="109">
        <v>0.1</v>
      </c>
      <c r="F32" s="80">
        <f t="shared" si="0"/>
        <v>19.899999999999999</v>
      </c>
      <c r="G32" s="109">
        <v>4.3</v>
      </c>
      <c r="H32" s="80">
        <f t="shared" si="1"/>
        <v>15.7</v>
      </c>
      <c r="I32" s="109">
        <v>1</v>
      </c>
      <c r="J32" s="80">
        <f t="shared" si="2"/>
        <v>19</v>
      </c>
      <c r="K32" s="122">
        <v>9.1999999999999993</v>
      </c>
      <c r="L32" s="80">
        <f t="shared" si="3"/>
        <v>10.8</v>
      </c>
      <c r="M32" s="122">
        <v>-0.6</v>
      </c>
      <c r="N32" s="130">
        <f t="shared" si="4"/>
        <v>20.6</v>
      </c>
      <c r="O32" s="122">
        <v>3.5</v>
      </c>
      <c r="P32" s="130">
        <f t="shared" si="5"/>
        <v>16.5</v>
      </c>
      <c r="Q32" s="122">
        <v>6.4</v>
      </c>
      <c r="R32" s="130">
        <f t="shared" si="6"/>
        <v>13.6</v>
      </c>
      <c r="S32" s="133">
        <f t="shared" si="7"/>
        <v>16.100000000000001</v>
      </c>
    </row>
    <row r="33" spans="2:19" ht="12.75" hidden="1" customHeight="1" outlineLevel="1" x14ac:dyDescent="0.2">
      <c r="B33" s="34">
        <v>40918</v>
      </c>
      <c r="C33" s="109">
        <v>13.3</v>
      </c>
      <c r="D33" s="80">
        <v>6.6999999999999993</v>
      </c>
      <c r="E33" s="109">
        <v>-0.5</v>
      </c>
      <c r="F33" s="80">
        <f t="shared" si="0"/>
        <v>20.5</v>
      </c>
      <c r="G33" s="109">
        <v>4.5</v>
      </c>
      <c r="H33" s="80">
        <f t="shared" si="1"/>
        <v>15.5</v>
      </c>
      <c r="I33" s="109">
        <v>-0.4</v>
      </c>
      <c r="J33" s="80">
        <f t="shared" si="2"/>
        <v>20.399999999999999</v>
      </c>
      <c r="K33" s="122">
        <v>8.8000000000000007</v>
      </c>
      <c r="L33" s="80">
        <f t="shared" si="3"/>
        <v>11.2</v>
      </c>
      <c r="M33" s="122">
        <v>-2.6</v>
      </c>
      <c r="N33" s="130">
        <f t="shared" si="4"/>
        <v>22.6</v>
      </c>
      <c r="O33" s="122">
        <v>1.8</v>
      </c>
      <c r="P33" s="130">
        <f t="shared" si="5"/>
        <v>18.2</v>
      </c>
      <c r="Q33" s="122">
        <v>4.7</v>
      </c>
      <c r="R33" s="130">
        <f t="shared" si="6"/>
        <v>15.3</v>
      </c>
      <c r="S33" s="133">
        <f t="shared" si="7"/>
        <v>17.54</v>
      </c>
    </row>
    <row r="34" spans="2:19" ht="12.75" hidden="1" customHeight="1" outlineLevel="1" x14ac:dyDescent="0.2">
      <c r="B34" s="34">
        <v>40919</v>
      </c>
      <c r="C34" s="109">
        <v>4</v>
      </c>
      <c r="D34" s="80">
        <v>16</v>
      </c>
      <c r="E34" s="109">
        <v>2.4</v>
      </c>
      <c r="F34" s="80">
        <f t="shared" si="0"/>
        <v>17.600000000000001</v>
      </c>
      <c r="G34" s="109">
        <v>3.7</v>
      </c>
      <c r="H34" s="80">
        <f t="shared" si="1"/>
        <v>16.3</v>
      </c>
      <c r="I34" s="109">
        <v>-1.5</v>
      </c>
      <c r="J34" s="80">
        <f t="shared" si="2"/>
        <v>21.5</v>
      </c>
      <c r="K34" s="122">
        <v>4.3</v>
      </c>
      <c r="L34" s="80">
        <f t="shared" si="3"/>
        <v>15.7</v>
      </c>
      <c r="M34" s="122">
        <v>-5</v>
      </c>
      <c r="N34" s="130">
        <f t="shared" si="4"/>
        <v>25</v>
      </c>
      <c r="O34" s="122">
        <v>1.7</v>
      </c>
      <c r="P34" s="130">
        <f t="shared" si="5"/>
        <v>18.3</v>
      </c>
      <c r="Q34" s="122">
        <v>8.1999999999999993</v>
      </c>
      <c r="R34" s="130">
        <f t="shared" si="6"/>
        <v>11.8</v>
      </c>
      <c r="S34" s="133">
        <f t="shared" si="7"/>
        <v>18.46</v>
      </c>
    </row>
    <row r="35" spans="2:19" ht="12.75" hidden="1" customHeight="1" outlineLevel="1" x14ac:dyDescent="0.2">
      <c r="B35" s="34">
        <v>40920</v>
      </c>
      <c r="C35" s="109">
        <v>4.5</v>
      </c>
      <c r="D35" s="80">
        <v>15.5</v>
      </c>
      <c r="E35" s="109">
        <v>4.6000000000000005</v>
      </c>
      <c r="F35" s="80">
        <f t="shared" si="0"/>
        <v>15.399999999999999</v>
      </c>
      <c r="G35" s="109">
        <v>3.1</v>
      </c>
      <c r="H35" s="80">
        <f t="shared" si="1"/>
        <v>16.899999999999999</v>
      </c>
      <c r="I35" s="109">
        <v>2.1</v>
      </c>
      <c r="J35" s="80">
        <f t="shared" si="2"/>
        <v>17.899999999999999</v>
      </c>
      <c r="K35" s="122">
        <v>-0.1</v>
      </c>
      <c r="L35" s="80">
        <f t="shared" si="3"/>
        <v>20.100000000000001</v>
      </c>
      <c r="M35" s="122">
        <v>1.4</v>
      </c>
      <c r="N35" s="130">
        <f t="shared" si="4"/>
        <v>18.600000000000001</v>
      </c>
      <c r="O35" s="122">
        <v>-2.5</v>
      </c>
      <c r="P35" s="130">
        <f t="shared" si="5"/>
        <v>22.5</v>
      </c>
      <c r="Q35" s="122">
        <v>8.6</v>
      </c>
      <c r="R35" s="130">
        <f t="shared" si="6"/>
        <v>11.4</v>
      </c>
      <c r="S35" s="133">
        <f t="shared" si="7"/>
        <v>18.100000000000001</v>
      </c>
    </row>
    <row r="36" spans="2:19" ht="12.75" hidden="1" customHeight="1" outlineLevel="1" x14ac:dyDescent="0.2">
      <c r="B36" s="34">
        <v>40921</v>
      </c>
      <c r="C36" s="109">
        <v>7.4</v>
      </c>
      <c r="D36" s="80">
        <v>12.6</v>
      </c>
      <c r="E36" s="109">
        <v>1.9000000000000001</v>
      </c>
      <c r="F36" s="80">
        <f t="shared" si="0"/>
        <v>18.100000000000001</v>
      </c>
      <c r="G36" s="109">
        <v>4</v>
      </c>
      <c r="H36" s="80">
        <f t="shared" si="1"/>
        <v>16</v>
      </c>
      <c r="I36" s="109">
        <v>4.4000000000000004</v>
      </c>
      <c r="J36" s="80">
        <f t="shared" si="2"/>
        <v>15.6</v>
      </c>
      <c r="K36" s="122">
        <v>3.9</v>
      </c>
      <c r="L36" s="80">
        <f t="shared" si="3"/>
        <v>16.100000000000001</v>
      </c>
      <c r="M36" s="122">
        <v>1.7</v>
      </c>
      <c r="N36" s="130">
        <f t="shared" si="4"/>
        <v>18.3</v>
      </c>
      <c r="O36" s="122">
        <v>-2.6</v>
      </c>
      <c r="P36" s="130">
        <f t="shared" si="5"/>
        <v>22.6</v>
      </c>
      <c r="Q36" s="122">
        <v>8.6</v>
      </c>
      <c r="R36" s="130">
        <f t="shared" si="6"/>
        <v>11.4</v>
      </c>
      <c r="S36" s="133">
        <f t="shared" si="7"/>
        <v>16.8</v>
      </c>
    </row>
    <row r="37" spans="2:19" ht="12.75" hidden="1" customHeight="1" outlineLevel="1" x14ac:dyDescent="0.2">
      <c r="B37" s="34">
        <v>40922</v>
      </c>
      <c r="C37" s="109">
        <v>6.3</v>
      </c>
      <c r="D37" s="80">
        <v>13.7</v>
      </c>
      <c r="E37" s="109">
        <v>0.3</v>
      </c>
      <c r="F37" s="80">
        <f t="shared" si="0"/>
        <v>19.7</v>
      </c>
      <c r="G37" s="109">
        <v>2</v>
      </c>
      <c r="H37" s="80">
        <f t="shared" si="1"/>
        <v>18</v>
      </c>
      <c r="I37" s="109">
        <v>4.2</v>
      </c>
      <c r="J37" s="80">
        <f t="shared" si="2"/>
        <v>15.8</v>
      </c>
      <c r="K37" s="122">
        <v>4.9000000000000004</v>
      </c>
      <c r="L37" s="80">
        <f t="shared" si="3"/>
        <v>15.1</v>
      </c>
      <c r="M37" s="122">
        <v>0.7</v>
      </c>
      <c r="N37" s="130">
        <f t="shared" si="4"/>
        <v>19.3</v>
      </c>
      <c r="O37" s="122">
        <v>0.3</v>
      </c>
      <c r="P37" s="130">
        <f t="shared" si="5"/>
        <v>19.7</v>
      </c>
      <c r="Q37" s="122">
        <v>7.9</v>
      </c>
      <c r="R37" s="130">
        <f t="shared" si="6"/>
        <v>12.1</v>
      </c>
      <c r="S37" s="133">
        <f t="shared" si="7"/>
        <v>16.399999999999999</v>
      </c>
    </row>
    <row r="38" spans="2:19" ht="12.75" hidden="1" customHeight="1" outlineLevel="1" x14ac:dyDescent="0.2">
      <c r="B38" s="34">
        <v>40923</v>
      </c>
      <c r="C38" s="109">
        <v>7.8</v>
      </c>
      <c r="D38" s="80">
        <v>12.2</v>
      </c>
      <c r="E38" s="109">
        <v>-1.2</v>
      </c>
      <c r="F38" s="80">
        <f t="shared" si="0"/>
        <v>21.2</v>
      </c>
      <c r="G38" s="109">
        <v>2</v>
      </c>
      <c r="H38" s="80">
        <f t="shared" si="1"/>
        <v>18</v>
      </c>
      <c r="I38" s="109">
        <v>3</v>
      </c>
      <c r="J38" s="80">
        <f t="shared" si="2"/>
        <v>17</v>
      </c>
      <c r="K38" s="122">
        <v>6.3</v>
      </c>
      <c r="L38" s="80">
        <f t="shared" si="3"/>
        <v>13.7</v>
      </c>
      <c r="M38" s="122">
        <v>-0.9</v>
      </c>
      <c r="N38" s="130">
        <f t="shared" si="4"/>
        <v>20.9</v>
      </c>
      <c r="O38" s="122">
        <v>-1.2</v>
      </c>
      <c r="P38" s="130">
        <f t="shared" si="5"/>
        <v>21.2</v>
      </c>
      <c r="Q38" s="122">
        <v>7.6</v>
      </c>
      <c r="R38" s="130">
        <f t="shared" si="6"/>
        <v>12.4</v>
      </c>
      <c r="S38" s="133">
        <f t="shared" si="7"/>
        <v>17.04</v>
      </c>
    </row>
    <row r="39" spans="2:19" ht="12.75" hidden="1" customHeight="1" outlineLevel="1" x14ac:dyDescent="0.2">
      <c r="B39" s="34">
        <v>40924</v>
      </c>
      <c r="C39" s="109">
        <v>7.1</v>
      </c>
      <c r="D39" s="80">
        <v>12.9</v>
      </c>
      <c r="E39" s="109">
        <v>-2.7</v>
      </c>
      <c r="F39" s="80">
        <f t="shared" si="0"/>
        <v>22.7</v>
      </c>
      <c r="G39" s="109">
        <v>5.7</v>
      </c>
      <c r="H39" s="80">
        <f t="shared" si="1"/>
        <v>14.3</v>
      </c>
      <c r="I39" s="109">
        <v>3.1</v>
      </c>
      <c r="J39" s="80">
        <f t="shared" si="2"/>
        <v>16.899999999999999</v>
      </c>
      <c r="K39" s="122">
        <v>8.8000000000000007</v>
      </c>
      <c r="L39" s="80">
        <f t="shared" si="3"/>
        <v>11.2</v>
      </c>
      <c r="M39" s="122">
        <v>-1.4</v>
      </c>
      <c r="N39" s="130">
        <f t="shared" si="4"/>
        <v>21.4</v>
      </c>
      <c r="O39" s="122">
        <v>-0.8</v>
      </c>
      <c r="P39" s="130">
        <f t="shared" si="5"/>
        <v>20.8</v>
      </c>
      <c r="Q39" s="122">
        <v>4.4000000000000004</v>
      </c>
      <c r="R39" s="130">
        <f t="shared" si="6"/>
        <v>15.6</v>
      </c>
      <c r="S39" s="133">
        <f t="shared" si="7"/>
        <v>17.18</v>
      </c>
    </row>
    <row r="40" spans="2:19" ht="12.75" hidden="1" customHeight="1" outlineLevel="1" x14ac:dyDescent="0.2">
      <c r="B40" s="34">
        <v>40925</v>
      </c>
      <c r="C40" s="109">
        <v>3.1</v>
      </c>
      <c r="D40" s="80">
        <v>16.899999999999999</v>
      </c>
      <c r="E40" s="109">
        <v>-4.5</v>
      </c>
      <c r="F40" s="80">
        <f t="shared" si="0"/>
        <v>24.5</v>
      </c>
      <c r="G40" s="109">
        <v>2.4</v>
      </c>
      <c r="H40" s="80">
        <f t="shared" si="1"/>
        <v>17.600000000000001</v>
      </c>
      <c r="I40" s="109">
        <v>5</v>
      </c>
      <c r="J40" s="80">
        <f t="shared" si="2"/>
        <v>15</v>
      </c>
      <c r="K40" s="122">
        <v>4.2</v>
      </c>
      <c r="L40" s="80">
        <f t="shared" si="3"/>
        <v>15.8</v>
      </c>
      <c r="M40" s="122">
        <v>-1</v>
      </c>
      <c r="N40" s="130">
        <f t="shared" si="4"/>
        <v>21</v>
      </c>
      <c r="O40" s="122">
        <v>3.6</v>
      </c>
      <c r="P40" s="130">
        <f t="shared" si="5"/>
        <v>16.399999999999999</v>
      </c>
      <c r="Q40" s="122">
        <v>2.1</v>
      </c>
      <c r="R40" s="130">
        <f t="shared" si="6"/>
        <v>17.899999999999999</v>
      </c>
      <c r="S40" s="133">
        <f t="shared" si="7"/>
        <v>17.22</v>
      </c>
    </row>
    <row r="41" spans="2:19" ht="12.75" hidden="1" customHeight="1" outlineLevel="1" x14ac:dyDescent="0.2">
      <c r="B41" s="34">
        <v>40926</v>
      </c>
      <c r="C41" s="109">
        <v>0.2</v>
      </c>
      <c r="D41" s="80">
        <v>19.8</v>
      </c>
      <c r="E41" s="109">
        <v>-4.5</v>
      </c>
      <c r="F41" s="80">
        <f t="shared" si="0"/>
        <v>24.5</v>
      </c>
      <c r="G41" s="109">
        <v>5.2</v>
      </c>
      <c r="H41" s="80">
        <f t="shared" si="1"/>
        <v>14.8</v>
      </c>
      <c r="I41" s="109">
        <v>0.3</v>
      </c>
      <c r="J41" s="80">
        <f t="shared" si="2"/>
        <v>19.7</v>
      </c>
      <c r="K41" s="122">
        <v>4.7</v>
      </c>
      <c r="L41" s="80">
        <f t="shared" si="3"/>
        <v>15.3</v>
      </c>
      <c r="M41" s="122">
        <v>1.9</v>
      </c>
      <c r="N41" s="130">
        <f t="shared" si="4"/>
        <v>18.100000000000001</v>
      </c>
      <c r="O41" s="122">
        <v>3.8</v>
      </c>
      <c r="P41" s="130">
        <f t="shared" si="5"/>
        <v>16.2</v>
      </c>
      <c r="Q41" s="122">
        <v>-0.3</v>
      </c>
      <c r="R41" s="130">
        <f t="shared" si="6"/>
        <v>20.3</v>
      </c>
      <c r="S41" s="133">
        <f t="shared" si="7"/>
        <v>17.919999999999998</v>
      </c>
    </row>
    <row r="42" spans="2:19" ht="12.75" hidden="1" customHeight="1" outlineLevel="1" x14ac:dyDescent="0.2">
      <c r="B42" s="34">
        <v>40927</v>
      </c>
      <c r="C42" s="109">
        <v>0.2</v>
      </c>
      <c r="D42" s="80">
        <v>19.8</v>
      </c>
      <c r="E42" s="109">
        <v>-6.1000000000000005</v>
      </c>
      <c r="F42" s="80">
        <f t="shared" si="0"/>
        <v>26.1</v>
      </c>
      <c r="G42" s="109">
        <v>3.9</v>
      </c>
      <c r="H42" s="80">
        <f t="shared" si="1"/>
        <v>16.100000000000001</v>
      </c>
      <c r="I42" s="109">
        <v>-4.2</v>
      </c>
      <c r="J42" s="80">
        <f t="shared" si="2"/>
        <v>24.2</v>
      </c>
      <c r="K42" s="122">
        <v>1.6</v>
      </c>
      <c r="L42" s="80">
        <f t="shared" si="3"/>
        <v>18.399999999999999</v>
      </c>
      <c r="M42" s="122">
        <v>1.1000000000000001</v>
      </c>
      <c r="N42" s="130">
        <f t="shared" si="4"/>
        <v>18.899999999999999</v>
      </c>
      <c r="O42" s="122">
        <v>2.2999999999999998</v>
      </c>
      <c r="P42" s="130">
        <f t="shared" si="5"/>
        <v>17.7</v>
      </c>
      <c r="Q42" s="122">
        <v>-2</v>
      </c>
      <c r="R42" s="130">
        <f t="shared" si="6"/>
        <v>22</v>
      </c>
      <c r="S42" s="133">
        <f t="shared" si="7"/>
        <v>20.239999999999998</v>
      </c>
    </row>
    <row r="43" spans="2:19" ht="12.75" hidden="1" customHeight="1" outlineLevel="1" x14ac:dyDescent="0.2">
      <c r="B43" s="34">
        <v>40928</v>
      </c>
      <c r="C43" s="109">
        <v>0.5</v>
      </c>
      <c r="D43" s="80">
        <v>19.5</v>
      </c>
      <c r="E43" s="109">
        <v>-7.6000000000000005</v>
      </c>
      <c r="F43" s="80">
        <f t="shared" si="0"/>
        <v>27.6</v>
      </c>
      <c r="G43" s="109">
        <v>2.6</v>
      </c>
      <c r="H43" s="80">
        <f t="shared" si="1"/>
        <v>17.399999999999999</v>
      </c>
      <c r="I43" s="109">
        <v>-4.0999999999999996</v>
      </c>
      <c r="J43" s="80">
        <f t="shared" si="2"/>
        <v>24.1</v>
      </c>
      <c r="K43" s="122">
        <v>1.6</v>
      </c>
      <c r="L43" s="80">
        <f t="shared" si="3"/>
        <v>18.399999999999999</v>
      </c>
      <c r="M43" s="122">
        <v>3.4</v>
      </c>
      <c r="N43" s="130">
        <f t="shared" si="4"/>
        <v>16.600000000000001</v>
      </c>
      <c r="O43" s="122">
        <v>2.2000000000000002</v>
      </c>
      <c r="P43" s="130">
        <f t="shared" si="5"/>
        <v>17.8</v>
      </c>
      <c r="Q43" s="122">
        <v>-1.5</v>
      </c>
      <c r="R43" s="130">
        <f t="shared" si="6"/>
        <v>21.5</v>
      </c>
      <c r="S43" s="133">
        <f t="shared" si="7"/>
        <v>19.68</v>
      </c>
    </row>
    <row r="44" spans="2:19" ht="12.75" hidden="1" customHeight="1" outlineLevel="1" x14ac:dyDescent="0.2">
      <c r="B44" s="34">
        <v>40929</v>
      </c>
      <c r="C44" s="109">
        <v>1.2</v>
      </c>
      <c r="D44" s="80">
        <v>18.8</v>
      </c>
      <c r="E44" s="109">
        <v>-7.8</v>
      </c>
      <c r="F44" s="80">
        <f t="shared" si="0"/>
        <v>27.8</v>
      </c>
      <c r="G44" s="109">
        <v>2</v>
      </c>
      <c r="H44" s="80">
        <f t="shared" si="1"/>
        <v>18</v>
      </c>
      <c r="I44" s="109">
        <v>-1.5</v>
      </c>
      <c r="J44" s="80">
        <f t="shared" si="2"/>
        <v>21.5</v>
      </c>
      <c r="K44" s="122">
        <v>-1.3</v>
      </c>
      <c r="L44" s="80">
        <f t="shared" si="3"/>
        <v>21.3</v>
      </c>
      <c r="M44" s="122">
        <v>10.3</v>
      </c>
      <c r="N44" s="130">
        <f t="shared" si="4"/>
        <v>9.6999999999999993</v>
      </c>
      <c r="O44" s="122">
        <v>0.8</v>
      </c>
      <c r="P44" s="130">
        <f t="shared" si="5"/>
        <v>19.2</v>
      </c>
      <c r="Q44" s="122">
        <v>-4.4000000000000004</v>
      </c>
      <c r="R44" s="130">
        <f t="shared" si="6"/>
        <v>24.4</v>
      </c>
      <c r="S44" s="133">
        <f t="shared" si="7"/>
        <v>19.22</v>
      </c>
    </row>
    <row r="45" spans="2:19" ht="12.75" hidden="1" customHeight="1" outlineLevel="1" x14ac:dyDescent="0.2">
      <c r="B45" s="34">
        <v>40930</v>
      </c>
      <c r="C45" s="109">
        <v>0.5</v>
      </c>
      <c r="D45" s="80">
        <v>19.5</v>
      </c>
      <c r="E45" s="109">
        <v>-7.7</v>
      </c>
      <c r="F45" s="80">
        <f t="shared" si="0"/>
        <v>27.7</v>
      </c>
      <c r="G45" s="109">
        <v>5</v>
      </c>
      <c r="H45" s="80">
        <f t="shared" si="1"/>
        <v>15</v>
      </c>
      <c r="I45" s="109">
        <v>-2</v>
      </c>
      <c r="J45" s="80">
        <f t="shared" si="2"/>
        <v>22</v>
      </c>
      <c r="K45" s="122">
        <v>-3.7</v>
      </c>
      <c r="L45" s="80">
        <f t="shared" si="3"/>
        <v>23.7</v>
      </c>
      <c r="M45" s="122">
        <v>9.6</v>
      </c>
      <c r="N45" s="130">
        <f t="shared" si="4"/>
        <v>10.4</v>
      </c>
      <c r="O45" s="122">
        <v>2.1</v>
      </c>
      <c r="P45" s="130">
        <f t="shared" si="5"/>
        <v>17.899999999999999</v>
      </c>
      <c r="Q45" s="122">
        <v>-1</v>
      </c>
      <c r="R45" s="130">
        <f t="shared" si="6"/>
        <v>21</v>
      </c>
      <c r="S45" s="133">
        <f t="shared" si="7"/>
        <v>19</v>
      </c>
    </row>
    <row r="46" spans="2:19" ht="12.75" hidden="1" customHeight="1" outlineLevel="1" x14ac:dyDescent="0.2">
      <c r="B46" s="34">
        <v>40931</v>
      </c>
      <c r="C46" s="109">
        <v>0.4</v>
      </c>
      <c r="D46" s="80">
        <v>19.600000000000001</v>
      </c>
      <c r="E46" s="109">
        <v>-8.3000000000000007</v>
      </c>
      <c r="F46" s="80">
        <f t="shared" si="0"/>
        <v>28.3</v>
      </c>
      <c r="G46" s="109">
        <v>6.2</v>
      </c>
      <c r="H46" s="80">
        <f t="shared" si="1"/>
        <v>13.8</v>
      </c>
      <c r="I46" s="109">
        <v>-4.2</v>
      </c>
      <c r="J46" s="80">
        <f t="shared" si="2"/>
        <v>24.2</v>
      </c>
      <c r="K46" s="122">
        <v>-2.6</v>
      </c>
      <c r="L46" s="80">
        <f t="shared" si="3"/>
        <v>22.6</v>
      </c>
      <c r="M46" s="122">
        <v>2.4</v>
      </c>
      <c r="N46" s="130">
        <f t="shared" si="4"/>
        <v>17.600000000000001</v>
      </c>
      <c r="O46" s="122">
        <v>2.9</v>
      </c>
      <c r="P46" s="130">
        <f t="shared" si="5"/>
        <v>17.100000000000001</v>
      </c>
      <c r="Q46" s="122">
        <v>0.3</v>
      </c>
      <c r="R46" s="130">
        <f t="shared" si="6"/>
        <v>19.7</v>
      </c>
      <c r="S46" s="133">
        <f t="shared" si="7"/>
        <v>20.240000000000002</v>
      </c>
    </row>
    <row r="47" spans="2:19" ht="12.75" hidden="1" customHeight="1" outlineLevel="1" x14ac:dyDescent="0.2">
      <c r="B47" s="34">
        <v>40932</v>
      </c>
      <c r="C47" s="109">
        <v>0.9</v>
      </c>
      <c r="D47" s="80">
        <v>19.100000000000001</v>
      </c>
      <c r="E47" s="109">
        <v>-6.7</v>
      </c>
      <c r="F47" s="80">
        <f t="shared" si="0"/>
        <v>26.7</v>
      </c>
      <c r="G47" s="109">
        <v>7.6</v>
      </c>
      <c r="H47" s="80">
        <f t="shared" si="1"/>
        <v>12.4</v>
      </c>
      <c r="I47" s="109">
        <v>-3.6</v>
      </c>
      <c r="J47" s="80">
        <f t="shared" si="2"/>
        <v>23.6</v>
      </c>
      <c r="K47" s="122">
        <v>-0.8</v>
      </c>
      <c r="L47" s="80">
        <f t="shared" si="3"/>
        <v>20.8</v>
      </c>
      <c r="M47" s="122">
        <v>1</v>
      </c>
      <c r="N47" s="130">
        <f t="shared" si="4"/>
        <v>19</v>
      </c>
      <c r="O47" s="122">
        <v>1.2</v>
      </c>
      <c r="P47" s="130">
        <f t="shared" si="5"/>
        <v>18.8</v>
      </c>
      <c r="Q47" s="122">
        <v>1.8</v>
      </c>
      <c r="R47" s="130">
        <f t="shared" si="6"/>
        <v>18.2</v>
      </c>
      <c r="S47" s="133">
        <f t="shared" si="7"/>
        <v>20.080000000000002</v>
      </c>
    </row>
    <row r="48" spans="2:19" ht="12.75" hidden="1" customHeight="1" outlineLevel="1" x14ac:dyDescent="0.2">
      <c r="B48" s="34">
        <v>40933</v>
      </c>
      <c r="C48" s="109">
        <v>1.1000000000000001</v>
      </c>
      <c r="D48" s="80">
        <v>18.899999999999999</v>
      </c>
      <c r="E48" s="109">
        <v>-5.9</v>
      </c>
      <c r="F48" s="80">
        <f t="shared" si="0"/>
        <v>25.9</v>
      </c>
      <c r="G48" s="109">
        <v>9.1</v>
      </c>
      <c r="H48" s="80">
        <f t="shared" si="1"/>
        <v>10.9</v>
      </c>
      <c r="I48" s="109">
        <v>-2.6</v>
      </c>
      <c r="J48" s="80">
        <f t="shared" si="2"/>
        <v>22.6</v>
      </c>
      <c r="K48" s="122">
        <v>1.3</v>
      </c>
      <c r="L48" s="80">
        <f t="shared" si="3"/>
        <v>18.7</v>
      </c>
      <c r="M48" s="122">
        <v>0</v>
      </c>
      <c r="N48" s="130">
        <f t="shared" si="4"/>
        <v>20</v>
      </c>
      <c r="O48" s="122">
        <v>-0.1</v>
      </c>
      <c r="P48" s="130">
        <f t="shared" si="5"/>
        <v>20.100000000000001</v>
      </c>
      <c r="Q48" s="122">
        <v>1.5</v>
      </c>
      <c r="R48" s="130">
        <f t="shared" si="6"/>
        <v>18.5</v>
      </c>
      <c r="S48" s="133">
        <f t="shared" si="7"/>
        <v>19.98</v>
      </c>
    </row>
    <row r="49" spans="1:19" ht="12.75" hidden="1" customHeight="1" outlineLevel="1" x14ac:dyDescent="0.2">
      <c r="B49" s="34">
        <v>40934</v>
      </c>
      <c r="C49" s="109">
        <v>1.1000000000000001</v>
      </c>
      <c r="D49" s="80">
        <v>18.899999999999999</v>
      </c>
      <c r="E49" s="109">
        <v>-3.8000000000000003</v>
      </c>
      <c r="F49" s="80">
        <f t="shared" si="0"/>
        <v>23.8</v>
      </c>
      <c r="G49" s="109">
        <v>7</v>
      </c>
      <c r="H49" s="80">
        <f t="shared" si="1"/>
        <v>13</v>
      </c>
      <c r="I49" s="109">
        <v>3.2</v>
      </c>
      <c r="J49" s="80">
        <f t="shared" si="2"/>
        <v>16.8</v>
      </c>
      <c r="K49" s="122">
        <v>2.6</v>
      </c>
      <c r="L49" s="80">
        <f t="shared" si="3"/>
        <v>17.399999999999999</v>
      </c>
      <c r="M49" s="122">
        <v>0.5</v>
      </c>
      <c r="N49" s="130">
        <f t="shared" si="4"/>
        <v>19.5</v>
      </c>
      <c r="O49" s="122">
        <v>-2.2999999999999998</v>
      </c>
      <c r="P49" s="130">
        <f t="shared" si="5"/>
        <v>22.3</v>
      </c>
      <c r="Q49" s="122">
        <v>-0.6</v>
      </c>
      <c r="R49" s="130">
        <f t="shared" si="6"/>
        <v>20.6</v>
      </c>
      <c r="S49" s="133">
        <f t="shared" si="7"/>
        <v>19.32</v>
      </c>
    </row>
    <row r="50" spans="1:19" ht="12.75" hidden="1" customHeight="1" outlineLevel="1" x14ac:dyDescent="0.2">
      <c r="B50" s="34">
        <v>40935</v>
      </c>
      <c r="C50" s="109">
        <v>1.9</v>
      </c>
      <c r="D50" s="80">
        <v>18.100000000000001</v>
      </c>
      <c r="E50" s="109">
        <v>-4</v>
      </c>
      <c r="F50" s="80">
        <f t="shared" si="0"/>
        <v>24</v>
      </c>
      <c r="G50" s="109">
        <v>6.3</v>
      </c>
      <c r="H50" s="80">
        <f t="shared" si="1"/>
        <v>13.7</v>
      </c>
      <c r="I50" s="109">
        <v>5.8</v>
      </c>
      <c r="J50" s="80">
        <f t="shared" si="2"/>
        <v>14.2</v>
      </c>
      <c r="K50" s="122">
        <v>5.5</v>
      </c>
      <c r="L50" s="80">
        <f t="shared" si="3"/>
        <v>14.5</v>
      </c>
      <c r="M50" s="122">
        <v>0.4</v>
      </c>
      <c r="N50" s="130">
        <f t="shared" si="4"/>
        <v>19.600000000000001</v>
      </c>
      <c r="O50" s="122">
        <v>0.4</v>
      </c>
      <c r="P50" s="130">
        <f t="shared" si="5"/>
        <v>19.600000000000001</v>
      </c>
      <c r="Q50" s="122">
        <v>-1.4</v>
      </c>
      <c r="R50" s="130">
        <f t="shared" si="6"/>
        <v>21.4</v>
      </c>
      <c r="S50" s="133">
        <f t="shared" si="7"/>
        <v>17.860000000000003</v>
      </c>
    </row>
    <row r="51" spans="1:19" ht="12.75" hidden="1" customHeight="1" outlineLevel="1" x14ac:dyDescent="0.2">
      <c r="B51" s="34">
        <v>40936</v>
      </c>
      <c r="C51" s="109">
        <v>3.3</v>
      </c>
      <c r="D51" s="80">
        <v>16.7</v>
      </c>
      <c r="E51" s="109">
        <v>-2.2000000000000002</v>
      </c>
      <c r="F51" s="80">
        <f t="shared" si="0"/>
        <v>22.2</v>
      </c>
      <c r="G51" s="109">
        <v>7.8</v>
      </c>
      <c r="H51" s="80">
        <f t="shared" si="1"/>
        <v>12.2</v>
      </c>
      <c r="I51" s="109">
        <v>1.9</v>
      </c>
      <c r="J51" s="80">
        <f t="shared" si="2"/>
        <v>18.100000000000001</v>
      </c>
      <c r="K51" s="122">
        <v>5.3</v>
      </c>
      <c r="L51" s="80">
        <f t="shared" si="3"/>
        <v>14.7</v>
      </c>
      <c r="M51" s="122">
        <v>5.7</v>
      </c>
      <c r="N51" s="130">
        <f t="shared" si="4"/>
        <v>14.3</v>
      </c>
      <c r="O51" s="122">
        <v>3.5</v>
      </c>
      <c r="P51" s="130">
        <f t="shared" si="5"/>
        <v>16.5</v>
      </c>
      <c r="Q51" s="122">
        <v>0.2</v>
      </c>
      <c r="R51" s="130">
        <f t="shared" si="6"/>
        <v>19.8</v>
      </c>
      <c r="S51" s="133">
        <f t="shared" si="7"/>
        <v>16.68</v>
      </c>
    </row>
    <row r="52" spans="1:19" ht="12.75" hidden="1" customHeight="1" outlineLevel="1" x14ac:dyDescent="0.2">
      <c r="B52" s="34">
        <v>40937</v>
      </c>
      <c r="C52" s="109">
        <v>3.3</v>
      </c>
      <c r="D52" s="80">
        <v>16.7</v>
      </c>
      <c r="E52" s="109">
        <v>0.9</v>
      </c>
      <c r="F52" s="80">
        <f t="shared" si="0"/>
        <v>19.100000000000001</v>
      </c>
      <c r="G52" s="109">
        <v>7.9</v>
      </c>
      <c r="H52" s="80">
        <f t="shared" si="1"/>
        <v>12.1</v>
      </c>
      <c r="I52" s="109">
        <v>1.1000000000000001</v>
      </c>
      <c r="J52" s="80">
        <f t="shared" si="2"/>
        <v>18.899999999999999</v>
      </c>
      <c r="K52" s="122">
        <v>3.4</v>
      </c>
      <c r="L52" s="80">
        <f t="shared" si="3"/>
        <v>16.600000000000001</v>
      </c>
      <c r="M52" s="122">
        <v>8.6</v>
      </c>
      <c r="N52" s="130">
        <f t="shared" si="4"/>
        <v>11.4</v>
      </c>
      <c r="O52" s="122">
        <v>4.0999999999999996</v>
      </c>
      <c r="P52" s="130">
        <f t="shared" si="5"/>
        <v>15.9</v>
      </c>
      <c r="Q52" s="122">
        <v>-0.2</v>
      </c>
      <c r="R52" s="130">
        <f t="shared" si="6"/>
        <v>20.2</v>
      </c>
      <c r="S52" s="133">
        <f t="shared" si="7"/>
        <v>16.600000000000001</v>
      </c>
    </row>
    <row r="53" spans="1:19" ht="12.75" hidden="1" customHeight="1" outlineLevel="1" x14ac:dyDescent="0.2">
      <c r="B53" s="34">
        <v>40938</v>
      </c>
      <c r="C53" s="109">
        <v>1.7</v>
      </c>
      <c r="D53" s="80">
        <v>18.3</v>
      </c>
      <c r="E53" s="109">
        <v>3.2</v>
      </c>
      <c r="F53" s="80">
        <f t="shared" si="0"/>
        <v>16.8</v>
      </c>
      <c r="G53" s="109">
        <v>7.4</v>
      </c>
      <c r="H53" s="80">
        <f t="shared" si="1"/>
        <v>12.6</v>
      </c>
      <c r="I53" s="109">
        <v>1.4</v>
      </c>
      <c r="J53" s="80">
        <f t="shared" si="2"/>
        <v>18.600000000000001</v>
      </c>
      <c r="K53" s="122">
        <v>6.6</v>
      </c>
      <c r="L53" s="80">
        <f t="shared" si="3"/>
        <v>13.4</v>
      </c>
      <c r="M53" s="122">
        <v>5.9</v>
      </c>
      <c r="N53" s="130">
        <f t="shared" si="4"/>
        <v>14.1</v>
      </c>
      <c r="O53" s="122">
        <v>5</v>
      </c>
      <c r="P53" s="130">
        <f t="shared" si="5"/>
        <v>15</v>
      </c>
      <c r="Q53" s="122">
        <v>0.7</v>
      </c>
      <c r="R53" s="130">
        <f t="shared" si="6"/>
        <v>19.3</v>
      </c>
      <c r="S53" s="133">
        <f t="shared" si="7"/>
        <v>16.080000000000002</v>
      </c>
    </row>
    <row r="54" spans="1:19" ht="12.75" hidden="1" customHeight="1" outlineLevel="1" x14ac:dyDescent="0.2">
      <c r="B54" s="35">
        <v>40939</v>
      </c>
      <c r="C54" s="110">
        <v>1.5</v>
      </c>
      <c r="D54" s="77">
        <v>18.5</v>
      </c>
      <c r="E54" s="110">
        <v>4.5</v>
      </c>
      <c r="F54" s="77">
        <f t="shared" si="0"/>
        <v>15.5</v>
      </c>
      <c r="G54" s="110">
        <v>7.6</v>
      </c>
      <c r="H54" s="77">
        <f t="shared" si="1"/>
        <v>12.4</v>
      </c>
      <c r="I54" s="110">
        <v>0.2</v>
      </c>
      <c r="J54" s="77">
        <f t="shared" si="2"/>
        <v>19.8</v>
      </c>
      <c r="K54" s="122">
        <v>12.5</v>
      </c>
      <c r="L54" s="77">
        <f t="shared" si="3"/>
        <v>7.5</v>
      </c>
      <c r="M54" s="122">
        <v>3.4</v>
      </c>
      <c r="N54" s="131">
        <f t="shared" si="4"/>
        <v>16.600000000000001</v>
      </c>
      <c r="O54" s="122">
        <v>2.4</v>
      </c>
      <c r="P54" s="131">
        <f t="shared" si="5"/>
        <v>17.600000000000001</v>
      </c>
      <c r="Q54" s="122">
        <v>2.9</v>
      </c>
      <c r="R54" s="130">
        <f t="shared" si="6"/>
        <v>17.100000000000001</v>
      </c>
      <c r="S54" s="133">
        <f t="shared" si="7"/>
        <v>15.720000000000002</v>
      </c>
    </row>
    <row r="55" spans="1:19" s="44" customFormat="1" ht="15" collapsed="1" x14ac:dyDescent="0.2">
      <c r="A55" s="45" t="s">
        <v>17</v>
      </c>
      <c r="B55" s="36" t="s">
        <v>1</v>
      </c>
      <c r="C55" s="23">
        <f>+IF(ISERROR(SUBTOTAL(1,C24:C54)),0,SUBTOTAL(1,C24:C54))</f>
        <v>3.064516129032258</v>
      </c>
      <c r="D55" s="24">
        <f>+IF(D24&lt;&gt;"",SUBTOTAL(9,D24:D54),"")</f>
        <v>525</v>
      </c>
      <c r="E55" s="23">
        <f>+IF(ISERROR(SUBTOTAL(1,E24:E54)),"",SUBTOTAL(1,E24:E54))</f>
        <v>-2.6322580645161286</v>
      </c>
      <c r="F55" s="24">
        <f>+IF(F24&lt;&gt;"",SUBTOTAL(9,F24:F54),"")</f>
        <v>701.6</v>
      </c>
      <c r="G55" s="23">
        <f>+IF(ISERROR(SUBTOTAL(1,G24:G54)),"",SUBTOTAL(1,G24:G54))</f>
        <v>5.5935483870967753</v>
      </c>
      <c r="H55" s="24">
        <f>+IF(H24&lt;&gt;"",SUBTOTAL(9,H24:H54),"")</f>
        <v>446.6</v>
      </c>
      <c r="I55" s="23">
        <f>+IF(ISERROR(SUBTOTAL(1,I24:I54)),"",SUBTOTAL(1,I24:I54))</f>
        <v>0.9161290322580643</v>
      </c>
      <c r="J55" s="24">
        <f>+IF(J24&lt;&gt;"",SUBTOTAL(9,J24:J54),"")</f>
        <v>591.6</v>
      </c>
      <c r="K55" s="23">
        <f>+IF(ISERROR(SUBTOTAL(1,K24:K54)),"",SUBTOTAL(1,K24:K54))</f>
        <v>3.3290322580645157</v>
      </c>
      <c r="L55" s="24">
        <f>+IF(L24&lt;&gt;"",SUBTOTAL(9,L24:L54),"")</f>
        <v>516.79999999999995</v>
      </c>
      <c r="M55" s="23">
        <f>+IF(ISERROR(SUBTOTAL(1,M24:M54)),"",SUBTOTAL(1,M24:M54))</f>
        <v>1.6709677419354838</v>
      </c>
      <c r="N55" s="54">
        <f>+IF(N24&lt;&gt;"",SUBTOTAL(9,N24:N54),"")</f>
        <v>568.20000000000005</v>
      </c>
      <c r="O55" s="23">
        <f>+IF(ISERROR(SUBTOTAL(1,O24:O54)),"",SUBTOTAL(1,O24:O54))</f>
        <v>2.370967741935484</v>
      </c>
      <c r="P55" s="54">
        <f>+IF(P24&lt;&gt;"",SUBTOTAL(9,P24:P54),"")</f>
        <v>546.5</v>
      </c>
      <c r="Q55" s="23">
        <f>+IF(ISERROR(SUBTOTAL(1,Q24:Q54)),"",SUBTOTAL(1,Q24:Q54))</f>
        <v>4.0225806451612902</v>
      </c>
      <c r="R55" s="54">
        <f>+IF(R24&lt;&gt;"",SUBTOTAL(9,R24:R54),"")</f>
        <v>495.3</v>
      </c>
      <c r="S55" s="63">
        <f>+IF(Q55&lt;&gt;"",((J55+L55+N55+P55+R55)/5),"")</f>
        <v>543.68000000000006</v>
      </c>
    </row>
    <row r="56" spans="1:19" ht="12.75" hidden="1" customHeight="1" outlineLevel="1" x14ac:dyDescent="0.2">
      <c r="A56" s="46"/>
      <c r="B56" s="37">
        <v>40940</v>
      </c>
      <c r="C56" s="122">
        <v>1.2</v>
      </c>
      <c r="D56" s="99">
        <v>18.8</v>
      </c>
      <c r="E56" s="122">
        <v>3.1</v>
      </c>
      <c r="F56" s="99">
        <f>IF(ISBLANK(E56),"",IF(E56&lt;15,20-E56,""))</f>
        <v>16.899999999999999</v>
      </c>
      <c r="G56" s="122">
        <v>4.2</v>
      </c>
      <c r="H56" s="99">
        <f>IF(ISBLANK(G56),"",IF(G56&lt;15,20-G56,""))</f>
        <v>15.8</v>
      </c>
      <c r="I56" s="122">
        <v>3.5</v>
      </c>
      <c r="J56" s="99">
        <f>IF(ISBLANK(I56),"",IF(I56&lt;15,20-I56,""))</f>
        <v>16.5</v>
      </c>
      <c r="K56" s="122">
        <v>12.3</v>
      </c>
      <c r="L56" s="99">
        <f>IF(ISBLANK(K56),"",IF(K56&lt;15,20-K56,""))</f>
        <v>7.6999999999999993</v>
      </c>
      <c r="M56" s="122">
        <v>6.9</v>
      </c>
      <c r="N56" s="99">
        <f>IF(ISBLANK(M56),"",IF(M56&lt;15,20-M56,""))</f>
        <v>13.1</v>
      </c>
      <c r="O56" s="122">
        <v>2.8</v>
      </c>
      <c r="P56" s="130">
        <f t="shared" ref="P56:P83" si="8">IF(ISBLANK(O56),"",IF(O56&lt;15,20-O56,0))</f>
        <v>17.2</v>
      </c>
      <c r="Q56" s="122">
        <v>4.5999999999999996</v>
      </c>
      <c r="R56" s="130">
        <f t="shared" si="6"/>
        <v>15.4</v>
      </c>
      <c r="S56" s="133">
        <f>+IF(Q56&lt;&gt;"",((J56+L56+N56+P56+R56)/5),"")</f>
        <v>13.98</v>
      </c>
    </row>
    <row r="57" spans="1:19" ht="12.75" hidden="1" customHeight="1" outlineLevel="1" x14ac:dyDescent="0.2">
      <c r="A57" s="46"/>
      <c r="B57" s="34">
        <v>40941</v>
      </c>
      <c r="C57" s="123">
        <v>0.3</v>
      </c>
      <c r="D57" s="55">
        <v>19.7</v>
      </c>
      <c r="E57" s="123">
        <v>4.9000000000000004</v>
      </c>
      <c r="F57" s="55">
        <f>IF(ISBLANK(E57),"",IF(E57&lt;15,20-E57,""))</f>
        <v>15.1</v>
      </c>
      <c r="G57" s="123">
        <v>1.9</v>
      </c>
      <c r="H57" s="55">
        <f>IF(ISBLANK(G57),"",IF(G57&lt;15,20-G57,""))</f>
        <v>18.100000000000001</v>
      </c>
      <c r="I57" s="123">
        <v>3.7</v>
      </c>
      <c r="J57" s="55">
        <f>IF(ISBLANK(I57),"",IF(I57&lt;15,20-I57,""))</f>
        <v>16.3</v>
      </c>
      <c r="K57" s="123">
        <v>11.1</v>
      </c>
      <c r="L57" s="55">
        <f>IF(ISBLANK(K57),"",IF(K57&lt;15,20-K57,""))</f>
        <v>8.9</v>
      </c>
      <c r="M57" s="123">
        <v>8.6</v>
      </c>
      <c r="N57" s="55">
        <f>IF(ISBLANK(M57),"",IF(M57&lt;15,20-M57,""))</f>
        <v>11.4</v>
      </c>
      <c r="O57" s="123">
        <v>6.1</v>
      </c>
      <c r="P57" s="99">
        <f t="shared" si="8"/>
        <v>13.9</v>
      </c>
      <c r="Q57" s="123">
        <v>5.0999999999999996</v>
      </c>
      <c r="R57" s="99">
        <f t="shared" si="6"/>
        <v>14.9</v>
      </c>
      <c r="S57" s="133">
        <f t="shared" ref="S57:S86" si="9">+IF(Q57&lt;&gt;"",((J57+L57+N57+P57+R57)/5),"")</f>
        <v>13.080000000000002</v>
      </c>
    </row>
    <row r="58" spans="1:19" ht="12.75" hidden="1" customHeight="1" outlineLevel="1" x14ac:dyDescent="0.2">
      <c r="A58" s="46"/>
      <c r="B58" s="34">
        <v>40942</v>
      </c>
      <c r="C58" s="14">
        <v>-3.7</v>
      </c>
      <c r="D58" s="55">
        <v>23.7</v>
      </c>
      <c r="E58" s="14">
        <v>6.4</v>
      </c>
      <c r="F58" s="55">
        <f>IF(AND(E58&lt;15,E58&lt;&gt;""),20-E58,"")</f>
        <v>13.6</v>
      </c>
      <c r="G58" s="14">
        <v>2.1</v>
      </c>
      <c r="H58" s="55">
        <f>IF(AND(G58&lt;15,G58&lt;&gt;""),20-G58,"")</f>
        <v>17.899999999999999</v>
      </c>
      <c r="I58" s="14">
        <v>1.9</v>
      </c>
      <c r="J58" s="55">
        <f>IF(AND(I58&lt;15,I58&lt;&gt;""),20-I58,"")</f>
        <v>18.100000000000001</v>
      </c>
      <c r="K58" s="14">
        <v>8.5</v>
      </c>
      <c r="L58" s="55">
        <f>IF(AND(K58&lt;15,K58&lt;&gt;""),20-K58,"")</f>
        <v>11.5</v>
      </c>
      <c r="M58" s="14">
        <v>10.6</v>
      </c>
      <c r="N58" s="55">
        <f>IF(AND(M58&lt;15,M58&lt;&gt;""),20-M58,"")</f>
        <v>9.4</v>
      </c>
      <c r="O58" s="14">
        <v>7</v>
      </c>
      <c r="P58" s="99">
        <f t="shared" si="8"/>
        <v>13</v>
      </c>
      <c r="Q58" s="14">
        <v>5.8</v>
      </c>
      <c r="R58" s="99">
        <f t="shared" si="6"/>
        <v>14.2</v>
      </c>
      <c r="S58" s="133">
        <f t="shared" si="9"/>
        <v>13.24</v>
      </c>
    </row>
    <row r="59" spans="1:19" ht="12.75" hidden="1" customHeight="1" outlineLevel="1" x14ac:dyDescent="0.2">
      <c r="A59" s="46"/>
      <c r="B59" s="34">
        <v>40943</v>
      </c>
      <c r="C59" s="14">
        <v>-5.0999999999999996</v>
      </c>
      <c r="D59" s="56">
        <v>25.1</v>
      </c>
      <c r="E59" s="14">
        <v>5.7</v>
      </c>
      <c r="F59" s="56">
        <f>IF(AND(E59&lt;15,E59&lt;&gt;""),20-E59,"")</f>
        <v>14.3</v>
      </c>
      <c r="G59" s="14">
        <v>1.3</v>
      </c>
      <c r="H59" s="56">
        <f>IF(AND(G59&lt;15,G59&lt;&gt;""),20-G59,"")</f>
        <v>18.7</v>
      </c>
      <c r="I59" s="14">
        <v>0.2</v>
      </c>
      <c r="J59" s="56">
        <f>IF(AND(I59&lt;15,I59&lt;&gt;""),20-I59,"")</f>
        <v>19.8</v>
      </c>
      <c r="K59" s="14">
        <v>5.4</v>
      </c>
      <c r="L59" s="56">
        <f>IF(AND(K59&lt;15,K59&lt;&gt;""),20-K59,"")</f>
        <v>14.6</v>
      </c>
      <c r="M59" s="14">
        <v>7.4</v>
      </c>
      <c r="N59" s="56">
        <f>IF(AND(M59&lt;15,M59&lt;&gt;""),20-M59,"")</f>
        <v>12.6</v>
      </c>
      <c r="O59" s="14">
        <v>5.8</v>
      </c>
      <c r="P59" s="100">
        <f t="shared" si="8"/>
        <v>14.2</v>
      </c>
      <c r="Q59" s="14">
        <v>4.9000000000000004</v>
      </c>
      <c r="R59" s="100">
        <f t="shared" si="6"/>
        <v>15.1</v>
      </c>
      <c r="S59" s="133">
        <f t="shared" si="9"/>
        <v>15.26</v>
      </c>
    </row>
    <row r="60" spans="1:19" ht="12.75" hidden="1" customHeight="1" outlineLevel="1" x14ac:dyDescent="0.2">
      <c r="A60" s="46"/>
      <c r="B60" s="34">
        <v>40944</v>
      </c>
      <c r="C60" s="14">
        <v>-2</v>
      </c>
      <c r="D60" s="56">
        <v>22</v>
      </c>
      <c r="E60" s="14">
        <v>4.4000000000000004</v>
      </c>
      <c r="F60" s="56">
        <f>IF(ISBLANK(E60),"",IF(E60&lt;15,20-E60,""))</f>
        <v>15.6</v>
      </c>
      <c r="G60" s="14">
        <v>0.8</v>
      </c>
      <c r="H60" s="56">
        <f>IF(ISBLANK(G60),"",IF(G60&lt;15,20-G60,""))</f>
        <v>19.2</v>
      </c>
      <c r="I60" s="14">
        <v>-0.5</v>
      </c>
      <c r="J60" s="56">
        <f>IF(ISBLANK(I60),"",IF(I60&lt;15,20-I60,""))</f>
        <v>20.5</v>
      </c>
      <c r="K60" s="14">
        <v>2.9</v>
      </c>
      <c r="L60" s="56">
        <f>IF(ISBLANK(K60),"",IF(K60&lt;15,20-K60,""))</f>
        <v>17.100000000000001</v>
      </c>
      <c r="M60" s="14">
        <v>7.6</v>
      </c>
      <c r="N60" s="56">
        <f>IF(ISBLANK(M60),"",IF(M60&lt;15,20-M60,""))</f>
        <v>12.4</v>
      </c>
      <c r="O60" s="14">
        <v>4.0999999999999996</v>
      </c>
      <c r="P60" s="100">
        <f t="shared" si="8"/>
        <v>15.9</v>
      </c>
      <c r="Q60" s="14">
        <v>1.4</v>
      </c>
      <c r="R60" s="100">
        <f t="shared" si="6"/>
        <v>18.600000000000001</v>
      </c>
      <c r="S60" s="133">
        <f t="shared" si="9"/>
        <v>16.899999999999999</v>
      </c>
    </row>
    <row r="61" spans="1:19" ht="12.75" hidden="1" customHeight="1" outlineLevel="1" x14ac:dyDescent="0.2">
      <c r="A61" s="46"/>
      <c r="B61" s="34">
        <v>40945</v>
      </c>
      <c r="C61" s="14">
        <v>-2.1</v>
      </c>
      <c r="D61" s="56">
        <v>22.1</v>
      </c>
      <c r="E61" s="14">
        <v>3.6</v>
      </c>
      <c r="F61" s="56">
        <f>IF(ISBLANK(E61),"",IF(E61&lt;15,20-E61,""))</f>
        <v>16.399999999999999</v>
      </c>
      <c r="G61" s="14">
        <v>0.9</v>
      </c>
      <c r="H61" s="56">
        <f>IF(ISBLANK(G61),"",IF(G61&lt;15,20-G61,""))</f>
        <v>19.100000000000001</v>
      </c>
      <c r="I61" s="14">
        <v>-0.5</v>
      </c>
      <c r="J61" s="56">
        <f>IF(ISBLANK(I61),"",IF(I61&lt;15,20-I61,""))</f>
        <v>20.5</v>
      </c>
      <c r="K61" s="14">
        <v>0.1</v>
      </c>
      <c r="L61" s="56">
        <f>IF(ISBLANK(K61),"",IF(K61&lt;15,20-K61,""))</f>
        <v>19.899999999999999</v>
      </c>
      <c r="M61" s="14">
        <v>6.5</v>
      </c>
      <c r="N61" s="56">
        <f>IF(ISBLANK(M61),"",IF(M61&lt;15,20-M61,""))</f>
        <v>13.5</v>
      </c>
      <c r="O61" s="14">
        <v>5.8</v>
      </c>
      <c r="P61" s="100">
        <f t="shared" si="8"/>
        <v>14.2</v>
      </c>
      <c r="Q61" s="14">
        <v>1.1000000000000001</v>
      </c>
      <c r="R61" s="100">
        <f t="shared" si="6"/>
        <v>18.899999999999999</v>
      </c>
      <c r="S61" s="133">
        <f t="shared" si="9"/>
        <v>17.399999999999999</v>
      </c>
    </row>
    <row r="62" spans="1:19" ht="12.75" hidden="1" customHeight="1" outlineLevel="1" x14ac:dyDescent="0.2">
      <c r="A62" s="46"/>
      <c r="B62" s="34">
        <v>40946</v>
      </c>
      <c r="C62" s="14">
        <v>-3.8</v>
      </c>
      <c r="D62" s="56">
        <v>23.8</v>
      </c>
      <c r="E62" s="14">
        <v>3</v>
      </c>
      <c r="F62" s="56">
        <f>IF(ISBLANK(E62),"",IF(E62&lt;15,20-E62,""))</f>
        <v>17</v>
      </c>
      <c r="G62" s="14">
        <v>-1.1000000000000001</v>
      </c>
      <c r="H62" s="56">
        <f>IF(ISBLANK(G62),"",IF(G62&lt;15,20-G62,""))</f>
        <v>21.1</v>
      </c>
      <c r="I62" s="14">
        <v>0.7</v>
      </c>
      <c r="J62" s="56">
        <f>IF(ISBLANK(I62),"",IF(I62&lt;15,20-I62,""))</f>
        <v>19.3</v>
      </c>
      <c r="K62" s="14">
        <v>0.2</v>
      </c>
      <c r="L62" s="56">
        <f>IF(ISBLANK(K62),"",IF(K62&lt;15,20-K62,""))</f>
        <v>19.8</v>
      </c>
      <c r="M62" s="14">
        <v>4.8</v>
      </c>
      <c r="N62" s="56">
        <f>IF(ISBLANK(M62),"",IF(M62&lt;15,20-M62,""))</f>
        <v>15.2</v>
      </c>
      <c r="O62" s="14">
        <v>2.5</v>
      </c>
      <c r="P62" s="100">
        <f t="shared" si="8"/>
        <v>17.5</v>
      </c>
      <c r="Q62" s="14">
        <v>-0.8</v>
      </c>
      <c r="R62" s="100">
        <f t="shared" si="6"/>
        <v>20.8</v>
      </c>
      <c r="S62" s="133">
        <f t="shared" si="9"/>
        <v>18.52</v>
      </c>
    </row>
    <row r="63" spans="1:19" ht="12.75" hidden="1" customHeight="1" outlineLevel="1" x14ac:dyDescent="0.2">
      <c r="A63" s="46"/>
      <c r="B63" s="34">
        <v>40947</v>
      </c>
      <c r="C63" s="14">
        <v>-1.8</v>
      </c>
      <c r="D63" s="56">
        <v>21.8</v>
      </c>
      <c r="E63" s="14">
        <v>2.9</v>
      </c>
      <c r="F63" s="56">
        <f>IF(ISBLANK(E63),"",IF(E63&lt;15,20-E63,""))</f>
        <v>17.100000000000001</v>
      </c>
      <c r="G63" s="14">
        <v>-0.2</v>
      </c>
      <c r="H63" s="56">
        <f>IF(ISBLANK(G63),"",IF(G63&lt;15,20-G63,""))</f>
        <v>20.2</v>
      </c>
      <c r="I63" s="14">
        <v>4.9000000000000004</v>
      </c>
      <c r="J63" s="56">
        <f>IF(ISBLANK(I63),"",IF(I63&lt;15,20-I63,""))</f>
        <v>15.1</v>
      </c>
      <c r="K63" s="14">
        <v>1.9</v>
      </c>
      <c r="L63" s="56">
        <f>IF(ISBLANK(K63),"",IF(K63&lt;15,20-K63,""))</f>
        <v>18.100000000000001</v>
      </c>
      <c r="M63" s="14">
        <v>2.2000000000000002</v>
      </c>
      <c r="N63" s="56">
        <f>IF(ISBLANK(M63),"",IF(M63&lt;15,20-M63,""))</f>
        <v>17.8</v>
      </c>
      <c r="O63" s="14">
        <v>5</v>
      </c>
      <c r="P63" s="100">
        <f t="shared" si="8"/>
        <v>15</v>
      </c>
      <c r="Q63" s="14">
        <v>-2.4</v>
      </c>
      <c r="R63" s="100">
        <f t="shared" si="6"/>
        <v>22.4</v>
      </c>
      <c r="S63" s="133">
        <f t="shared" si="9"/>
        <v>17.68</v>
      </c>
    </row>
    <row r="64" spans="1:19" ht="12.75" hidden="1" customHeight="1" outlineLevel="1" x14ac:dyDescent="0.2">
      <c r="A64" s="46"/>
      <c r="B64" s="34">
        <v>40948</v>
      </c>
      <c r="C64" s="14">
        <v>-0.6</v>
      </c>
      <c r="D64" s="56">
        <v>20.6</v>
      </c>
      <c r="E64" s="14">
        <v>-0.8</v>
      </c>
      <c r="F64" s="56">
        <f>IF(ISBLANK(E64),"",IF(E64&lt;15,20-E64,""))</f>
        <v>20.8</v>
      </c>
      <c r="G64" s="14">
        <v>0.5</v>
      </c>
      <c r="H64" s="56">
        <f>IF(ISBLANK(G64),"",IF(G64&lt;15,20-G64,""))</f>
        <v>19.5</v>
      </c>
      <c r="I64" s="14">
        <v>7.2</v>
      </c>
      <c r="J64" s="56">
        <f>IF(ISBLANK(I64),"",IF(I64&lt;15,20-I64,""))</f>
        <v>12.8</v>
      </c>
      <c r="K64" s="14">
        <v>7.2</v>
      </c>
      <c r="L64" s="56">
        <f>IF(ISBLANK(K64),"",IF(K64&lt;15,20-K64,""))</f>
        <v>12.8</v>
      </c>
      <c r="M64" s="14">
        <v>-1.6</v>
      </c>
      <c r="N64" s="56">
        <f>IF(ISBLANK(M64),"",IF(M64&lt;15,20-M64,""))</f>
        <v>21.6</v>
      </c>
      <c r="O64" s="14">
        <v>6.9</v>
      </c>
      <c r="P64" s="100">
        <f t="shared" si="8"/>
        <v>13.1</v>
      </c>
      <c r="Q64" s="14">
        <v>-2.7</v>
      </c>
      <c r="R64" s="100">
        <f t="shared" si="6"/>
        <v>22.7</v>
      </c>
      <c r="S64" s="133">
        <f t="shared" si="9"/>
        <v>16.600000000000001</v>
      </c>
    </row>
    <row r="65" spans="1:19" ht="12.75" hidden="1" customHeight="1" outlineLevel="1" x14ac:dyDescent="0.2">
      <c r="A65" s="46"/>
      <c r="B65" s="34">
        <v>40949</v>
      </c>
      <c r="C65" s="14">
        <v>1.9</v>
      </c>
      <c r="D65" s="56">
        <v>18.100000000000001</v>
      </c>
      <c r="E65" s="14">
        <v>0.3</v>
      </c>
      <c r="F65" s="56">
        <f t="shared" ref="F65:F84" si="10">IF(ISBLANK(E65),"",IF(E65&lt;15,20-E65,""))</f>
        <v>19.7</v>
      </c>
      <c r="G65" s="14">
        <v>1.7</v>
      </c>
      <c r="H65" s="56">
        <f t="shared" ref="H65:H84" si="11">IF(ISBLANK(G65),"",IF(G65&lt;15,20-G65,""))</f>
        <v>18.3</v>
      </c>
      <c r="I65" s="14">
        <v>8.5</v>
      </c>
      <c r="J65" s="56">
        <f t="shared" ref="J65:J84" si="12">IF(ISBLANK(I65),"",IF(I65&lt;15,20-I65,""))</f>
        <v>11.5</v>
      </c>
      <c r="K65" s="14">
        <v>10.9</v>
      </c>
      <c r="L65" s="56">
        <f t="shared" ref="L65:L84" si="13">IF(ISBLANK(K65),"",IF(K65&lt;15,20-K65,""))</f>
        <v>9.1</v>
      </c>
      <c r="M65" s="14">
        <v>-5.6</v>
      </c>
      <c r="N65" s="56">
        <f t="shared" ref="N65:N84" si="14">IF(ISBLANK(M65),"",IF(M65&lt;15,20-M65,""))</f>
        <v>25.6</v>
      </c>
      <c r="O65" s="14">
        <v>5.5</v>
      </c>
      <c r="P65" s="100">
        <f t="shared" si="8"/>
        <v>14.5</v>
      </c>
      <c r="Q65" s="14">
        <v>-1.1000000000000001</v>
      </c>
      <c r="R65" s="100">
        <f t="shared" si="6"/>
        <v>21.1</v>
      </c>
      <c r="S65" s="133">
        <f t="shared" si="9"/>
        <v>16.360000000000003</v>
      </c>
    </row>
    <row r="66" spans="1:19" ht="12.75" hidden="1" customHeight="1" outlineLevel="1" x14ac:dyDescent="0.2">
      <c r="A66" s="46"/>
      <c r="B66" s="34">
        <v>40950</v>
      </c>
      <c r="C66" s="14">
        <v>0.2</v>
      </c>
      <c r="D66" s="56">
        <v>19.8</v>
      </c>
      <c r="E66" s="14">
        <v>1.7</v>
      </c>
      <c r="F66" s="56">
        <f t="shared" si="10"/>
        <v>18.3</v>
      </c>
      <c r="G66" s="14">
        <v>2.9</v>
      </c>
      <c r="H66" s="56">
        <f t="shared" si="11"/>
        <v>17.100000000000001</v>
      </c>
      <c r="I66" s="14">
        <v>3.8</v>
      </c>
      <c r="J66" s="56">
        <f t="shared" si="12"/>
        <v>16.2</v>
      </c>
      <c r="K66" s="14">
        <v>5</v>
      </c>
      <c r="L66" s="56">
        <f t="shared" si="13"/>
        <v>15</v>
      </c>
      <c r="M66" s="14">
        <v>-7.4</v>
      </c>
      <c r="N66" s="56">
        <f t="shared" si="14"/>
        <v>27.4</v>
      </c>
      <c r="O66" s="14">
        <v>4.0999999999999996</v>
      </c>
      <c r="P66" s="100">
        <f t="shared" si="8"/>
        <v>15.9</v>
      </c>
      <c r="Q66" s="14">
        <v>1.6</v>
      </c>
      <c r="R66" s="100">
        <f t="shared" si="6"/>
        <v>18.399999999999999</v>
      </c>
      <c r="S66" s="133">
        <f t="shared" si="9"/>
        <v>18.580000000000002</v>
      </c>
    </row>
    <row r="67" spans="1:19" ht="12.75" hidden="1" customHeight="1" outlineLevel="1" x14ac:dyDescent="0.2">
      <c r="A67" s="46"/>
      <c r="B67" s="34">
        <v>40951</v>
      </c>
      <c r="C67" s="14">
        <v>0.4</v>
      </c>
      <c r="D67" s="56">
        <v>19.600000000000001</v>
      </c>
      <c r="E67" s="14">
        <v>1.7</v>
      </c>
      <c r="F67" s="56">
        <f t="shared" si="10"/>
        <v>18.3</v>
      </c>
      <c r="G67" s="14">
        <v>1.3</v>
      </c>
      <c r="H67" s="56">
        <f t="shared" si="11"/>
        <v>18.7</v>
      </c>
      <c r="I67" s="14">
        <v>2.1</v>
      </c>
      <c r="J67" s="56">
        <f t="shared" si="12"/>
        <v>17.899999999999999</v>
      </c>
      <c r="K67" s="14">
        <v>3.7</v>
      </c>
      <c r="L67" s="56">
        <f t="shared" si="13"/>
        <v>16.3</v>
      </c>
      <c r="M67" s="14">
        <v>-9.1</v>
      </c>
      <c r="N67" s="56">
        <f t="shared" si="14"/>
        <v>29.1</v>
      </c>
      <c r="O67" s="14">
        <v>0.5</v>
      </c>
      <c r="P67" s="100">
        <f t="shared" si="8"/>
        <v>19.5</v>
      </c>
      <c r="Q67" s="14">
        <v>4.2</v>
      </c>
      <c r="R67" s="100">
        <f t="shared" si="6"/>
        <v>15.8</v>
      </c>
      <c r="S67" s="133">
        <f t="shared" si="9"/>
        <v>19.720000000000002</v>
      </c>
    </row>
    <row r="68" spans="1:19" ht="12.75" hidden="1" customHeight="1" outlineLevel="1" x14ac:dyDescent="0.2">
      <c r="A68" s="46"/>
      <c r="B68" s="34">
        <v>40952</v>
      </c>
      <c r="C68" s="14">
        <v>0.6</v>
      </c>
      <c r="D68" s="56">
        <v>19.399999999999999</v>
      </c>
      <c r="E68" s="14">
        <v>0.4</v>
      </c>
      <c r="F68" s="56">
        <f t="shared" si="10"/>
        <v>19.600000000000001</v>
      </c>
      <c r="G68" s="14">
        <v>-0.6</v>
      </c>
      <c r="H68" s="56">
        <f t="shared" si="11"/>
        <v>20.6</v>
      </c>
      <c r="I68" s="14">
        <v>1.8</v>
      </c>
      <c r="J68" s="56">
        <f t="shared" si="12"/>
        <v>18.2</v>
      </c>
      <c r="K68" s="14">
        <v>4</v>
      </c>
      <c r="L68" s="56">
        <f t="shared" si="13"/>
        <v>16</v>
      </c>
      <c r="M68" s="14">
        <v>-5.5</v>
      </c>
      <c r="N68" s="56">
        <f t="shared" si="14"/>
        <v>25.5</v>
      </c>
      <c r="O68" s="14">
        <v>4</v>
      </c>
      <c r="P68" s="100">
        <f t="shared" si="8"/>
        <v>16</v>
      </c>
      <c r="Q68" s="14">
        <v>1.3</v>
      </c>
      <c r="R68" s="100">
        <f t="shared" si="6"/>
        <v>18.7</v>
      </c>
      <c r="S68" s="133">
        <f t="shared" si="9"/>
        <v>18.880000000000003</v>
      </c>
    </row>
    <row r="69" spans="1:19" ht="12.75" hidden="1" customHeight="1" outlineLevel="1" x14ac:dyDescent="0.2">
      <c r="A69" s="46"/>
      <c r="B69" s="34">
        <v>40953</v>
      </c>
      <c r="C69" s="14">
        <v>2.4</v>
      </c>
      <c r="D69" s="56">
        <v>17.600000000000001</v>
      </c>
      <c r="E69" s="14">
        <v>1.5</v>
      </c>
      <c r="F69" s="56">
        <f t="shared" si="10"/>
        <v>18.5</v>
      </c>
      <c r="G69" s="14">
        <v>-1.3</v>
      </c>
      <c r="H69" s="56">
        <f t="shared" si="11"/>
        <v>21.3</v>
      </c>
      <c r="I69" s="14">
        <v>2.7</v>
      </c>
      <c r="J69" s="56">
        <f t="shared" si="12"/>
        <v>17.3</v>
      </c>
      <c r="K69" s="14">
        <v>6.1</v>
      </c>
      <c r="L69" s="56">
        <f t="shared" si="13"/>
        <v>13.9</v>
      </c>
      <c r="M69" s="14">
        <v>-2</v>
      </c>
      <c r="N69" s="56">
        <f t="shared" si="14"/>
        <v>22</v>
      </c>
      <c r="O69" s="14">
        <v>8.3000000000000007</v>
      </c>
      <c r="P69" s="100">
        <f t="shared" si="8"/>
        <v>11.7</v>
      </c>
      <c r="Q69" s="14">
        <v>1.7</v>
      </c>
      <c r="R69" s="100">
        <f t="shared" si="6"/>
        <v>18.3</v>
      </c>
      <c r="S69" s="133">
        <f t="shared" si="9"/>
        <v>16.64</v>
      </c>
    </row>
    <row r="70" spans="1:19" ht="12.75" hidden="1" customHeight="1" outlineLevel="1" x14ac:dyDescent="0.2">
      <c r="A70" s="46"/>
      <c r="B70" s="34">
        <v>40954</v>
      </c>
      <c r="C70" s="14">
        <v>-0.7</v>
      </c>
      <c r="D70" s="56">
        <v>20.7</v>
      </c>
      <c r="E70" s="14">
        <v>3.7</v>
      </c>
      <c r="F70" s="56">
        <f t="shared" si="10"/>
        <v>16.3</v>
      </c>
      <c r="G70" s="14">
        <v>1.6</v>
      </c>
      <c r="H70" s="56">
        <f t="shared" si="11"/>
        <v>18.399999999999999</v>
      </c>
      <c r="I70" s="14">
        <v>3.9</v>
      </c>
      <c r="J70" s="56">
        <f t="shared" si="12"/>
        <v>16.100000000000001</v>
      </c>
      <c r="K70" s="14">
        <v>5.2</v>
      </c>
      <c r="L70" s="56">
        <f t="shared" si="13"/>
        <v>14.8</v>
      </c>
      <c r="M70" s="14">
        <v>-0.7</v>
      </c>
      <c r="N70" s="56">
        <f t="shared" si="14"/>
        <v>20.7</v>
      </c>
      <c r="O70" s="14">
        <v>5.5</v>
      </c>
      <c r="P70" s="100">
        <f t="shared" si="8"/>
        <v>14.5</v>
      </c>
      <c r="Q70" s="14">
        <v>3.1</v>
      </c>
      <c r="R70" s="100">
        <f t="shared" si="6"/>
        <v>16.899999999999999</v>
      </c>
      <c r="S70" s="133">
        <f t="shared" si="9"/>
        <v>16.600000000000001</v>
      </c>
    </row>
    <row r="71" spans="1:19" ht="12.75" hidden="1" customHeight="1" outlineLevel="1" x14ac:dyDescent="0.2">
      <c r="A71" s="46"/>
      <c r="B71" s="34">
        <v>40955</v>
      </c>
      <c r="C71" s="14">
        <v>-0.9</v>
      </c>
      <c r="D71" s="56">
        <v>20.9</v>
      </c>
      <c r="E71" s="14">
        <v>6.4</v>
      </c>
      <c r="F71" s="56">
        <f t="shared" si="10"/>
        <v>13.6</v>
      </c>
      <c r="G71" s="14">
        <v>5</v>
      </c>
      <c r="H71" s="56">
        <f t="shared" si="11"/>
        <v>15</v>
      </c>
      <c r="I71" s="14">
        <v>5.2</v>
      </c>
      <c r="J71" s="56">
        <f t="shared" si="12"/>
        <v>14.8</v>
      </c>
      <c r="K71" s="14">
        <v>11.4</v>
      </c>
      <c r="L71" s="56">
        <f t="shared" si="13"/>
        <v>8.6</v>
      </c>
      <c r="M71" s="14">
        <v>6.5</v>
      </c>
      <c r="N71" s="56">
        <f t="shared" si="14"/>
        <v>13.5</v>
      </c>
      <c r="O71" s="14">
        <v>8.5</v>
      </c>
      <c r="P71" s="100">
        <f t="shared" si="8"/>
        <v>11.5</v>
      </c>
      <c r="Q71" s="14">
        <v>6.6</v>
      </c>
      <c r="R71" s="100">
        <f t="shared" si="6"/>
        <v>13.4</v>
      </c>
      <c r="S71" s="133">
        <f t="shared" si="9"/>
        <v>12.36</v>
      </c>
    </row>
    <row r="72" spans="1:19" ht="12.75" hidden="1" customHeight="1" outlineLevel="1" x14ac:dyDescent="0.2">
      <c r="A72" s="46"/>
      <c r="B72" s="34">
        <v>40956</v>
      </c>
      <c r="C72" s="14">
        <v>-1</v>
      </c>
      <c r="D72" s="56">
        <v>21</v>
      </c>
      <c r="E72" s="14">
        <v>6.5</v>
      </c>
      <c r="F72" s="56">
        <f t="shared" si="10"/>
        <v>13.5</v>
      </c>
      <c r="G72" s="14">
        <v>0.2</v>
      </c>
      <c r="H72" s="56">
        <f t="shared" si="11"/>
        <v>19.8</v>
      </c>
      <c r="I72" s="14">
        <v>6.4</v>
      </c>
      <c r="J72" s="56">
        <f t="shared" si="12"/>
        <v>13.6</v>
      </c>
      <c r="K72" s="14">
        <v>10.7</v>
      </c>
      <c r="L72" s="56">
        <f t="shared" si="13"/>
        <v>9.3000000000000007</v>
      </c>
      <c r="M72" s="14">
        <v>7.8</v>
      </c>
      <c r="N72" s="56">
        <f t="shared" si="14"/>
        <v>12.2</v>
      </c>
      <c r="O72" s="14">
        <v>11.4</v>
      </c>
      <c r="P72" s="100">
        <f t="shared" si="8"/>
        <v>8.6</v>
      </c>
      <c r="Q72" s="14">
        <v>11.6</v>
      </c>
      <c r="R72" s="100">
        <f t="shared" si="6"/>
        <v>8.4</v>
      </c>
      <c r="S72" s="133">
        <f t="shared" si="9"/>
        <v>10.419999999999998</v>
      </c>
    </row>
    <row r="73" spans="1:19" ht="12.75" hidden="1" customHeight="1" outlineLevel="1" x14ac:dyDescent="0.2">
      <c r="A73" s="46"/>
      <c r="B73" s="34">
        <v>40957</v>
      </c>
      <c r="C73" s="14">
        <v>0.6</v>
      </c>
      <c r="D73" s="56">
        <v>19.399999999999999</v>
      </c>
      <c r="E73" s="14">
        <v>5</v>
      </c>
      <c r="F73" s="56">
        <f t="shared" si="10"/>
        <v>15</v>
      </c>
      <c r="G73" s="14">
        <v>0.3</v>
      </c>
      <c r="H73" s="56">
        <f t="shared" si="11"/>
        <v>19.7</v>
      </c>
      <c r="I73" s="14">
        <v>5.8</v>
      </c>
      <c r="J73" s="56">
        <f t="shared" si="12"/>
        <v>14.2</v>
      </c>
      <c r="K73" s="14">
        <v>6.3</v>
      </c>
      <c r="L73" s="56">
        <f t="shared" si="13"/>
        <v>13.7</v>
      </c>
      <c r="M73" s="14">
        <v>5.8</v>
      </c>
      <c r="N73" s="56">
        <f t="shared" si="14"/>
        <v>14.2</v>
      </c>
      <c r="O73" s="14">
        <v>11.3</v>
      </c>
      <c r="P73" s="100">
        <f t="shared" si="8"/>
        <v>8.6999999999999993</v>
      </c>
      <c r="Q73" s="14">
        <v>12</v>
      </c>
      <c r="R73" s="100">
        <f t="shared" si="6"/>
        <v>8</v>
      </c>
      <c r="S73" s="133">
        <f t="shared" si="9"/>
        <v>11.76</v>
      </c>
    </row>
    <row r="74" spans="1:19" ht="12.75" hidden="1" customHeight="1" outlineLevel="1" x14ac:dyDescent="0.2">
      <c r="A74" s="46"/>
      <c r="B74" s="34">
        <v>40958</v>
      </c>
      <c r="C74" s="14">
        <v>0.9</v>
      </c>
      <c r="D74" s="56">
        <v>19.100000000000001</v>
      </c>
      <c r="E74" s="14">
        <v>3.3000000000000003</v>
      </c>
      <c r="F74" s="56">
        <f t="shared" si="10"/>
        <v>16.7</v>
      </c>
      <c r="G74" s="14">
        <v>0.1</v>
      </c>
      <c r="H74" s="56">
        <f t="shared" si="11"/>
        <v>19.899999999999999</v>
      </c>
      <c r="I74" s="14">
        <v>6.3</v>
      </c>
      <c r="J74" s="56">
        <f t="shared" si="12"/>
        <v>13.7</v>
      </c>
      <c r="K74" s="14">
        <v>5.0999999999999996</v>
      </c>
      <c r="L74" s="56">
        <f t="shared" si="13"/>
        <v>14.9</v>
      </c>
      <c r="M74" s="14">
        <v>8.1999999999999993</v>
      </c>
      <c r="N74" s="56">
        <f t="shared" si="14"/>
        <v>11.8</v>
      </c>
      <c r="O74" s="14">
        <v>6.6</v>
      </c>
      <c r="P74" s="100">
        <f t="shared" si="8"/>
        <v>13.4</v>
      </c>
      <c r="Q74" s="14">
        <v>9.4</v>
      </c>
      <c r="R74" s="100">
        <f t="shared" si="6"/>
        <v>10.6</v>
      </c>
      <c r="S74" s="133">
        <f t="shared" si="9"/>
        <v>12.88</v>
      </c>
    </row>
    <row r="75" spans="1:19" ht="12.75" hidden="1" customHeight="1" outlineLevel="1" x14ac:dyDescent="0.2">
      <c r="A75" s="46"/>
      <c r="B75" s="34">
        <v>40959</v>
      </c>
      <c r="C75" s="14">
        <v>3.8</v>
      </c>
      <c r="D75" s="56">
        <v>16.2</v>
      </c>
      <c r="E75" s="14">
        <v>7.5</v>
      </c>
      <c r="F75" s="56">
        <f t="shared" si="10"/>
        <v>12.5</v>
      </c>
      <c r="G75" s="14">
        <v>-0.6</v>
      </c>
      <c r="H75" s="56">
        <f t="shared" si="11"/>
        <v>20.6</v>
      </c>
      <c r="I75" s="14">
        <v>6.6</v>
      </c>
      <c r="J75" s="56">
        <f t="shared" si="12"/>
        <v>13.4</v>
      </c>
      <c r="K75" s="14">
        <v>5.8</v>
      </c>
      <c r="L75" s="56">
        <f t="shared" si="13"/>
        <v>14.2</v>
      </c>
      <c r="M75" s="14">
        <v>8.6</v>
      </c>
      <c r="N75" s="56">
        <f t="shared" si="14"/>
        <v>11.4</v>
      </c>
      <c r="O75" s="14">
        <v>7.8</v>
      </c>
      <c r="P75" s="100">
        <f t="shared" si="8"/>
        <v>12.2</v>
      </c>
      <c r="Q75" s="14">
        <v>9.1</v>
      </c>
      <c r="R75" s="100">
        <f t="shared" si="6"/>
        <v>10.9</v>
      </c>
      <c r="S75" s="133">
        <f t="shared" si="9"/>
        <v>12.42</v>
      </c>
    </row>
    <row r="76" spans="1:19" ht="12.75" hidden="1" customHeight="1" outlineLevel="1" x14ac:dyDescent="0.2">
      <c r="A76" s="46"/>
      <c r="B76" s="34">
        <v>40960</v>
      </c>
      <c r="C76" s="14">
        <v>4</v>
      </c>
      <c r="D76" s="56">
        <v>16</v>
      </c>
      <c r="E76" s="14">
        <v>9.5</v>
      </c>
      <c r="F76" s="56">
        <f t="shared" si="10"/>
        <v>10.5</v>
      </c>
      <c r="G76" s="14">
        <v>-0.6</v>
      </c>
      <c r="H76" s="56">
        <f t="shared" si="11"/>
        <v>20.6</v>
      </c>
      <c r="I76" s="14">
        <v>6.8</v>
      </c>
      <c r="J76" s="56">
        <f t="shared" si="12"/>
        <v>13.2</v>
      </c>
      <c r="K76" s="14">
        <v>5.6</v>
      </c>
      <c r="L76" s="56">
        <f t="shared" si="13"/>
        <v>14.4</v>
      </c>
      <c r="M76" s="14">
        <v>8.6</v>
      </c>
      <c r="N76" s="56">
        <f t="shared" si="14"/>
        <v>11.4</v>
      </c>
      <c r="O76" s="14">
        <v>6.5</v>
      </c>
      <c r="P76" s="100">
        <f t="shared" si="8"/>
        <v>13.5</v>
      </c>
      <c r="Q76" s="14">
        <v>7.7</v>
      </c>
      <c r="R76" s="100">
        <f t="shared" si="6"/>
        <v>12.3</v>
      </c>
      <c r="S76" s="133">
        <f t="shared" si="9"/>
        <v>12.959999999999999</v>
      </c>
    </row>
    <row r="77" spans="1:19" ht="12.75" hidden="1" customHeight="1" outlineLevel="1" x14ac:dyDescent="0.2">
      <c r="A77" s="46"/>
      <c r="B77" s="34">
        <v>40961</v>
      </c>
      <c r="C77" s="14">
        <v>2.4</v>
      </c>
      <c r="D77" s="56">
        <v>17.600000000000001</v>
      </c>
      <c r="E77" s="14">
        <v>9.7000000000000011</v>
      </c>
      <c r="F77" s="56">
        <f t="shared" si="10"/>
        <v>10.299999999999999</v>
      </c>
      <c r="G77" s="14">
        <v>-1.6</v>
      </c>
      <c r="H77" s="56">
        <f t="shared" si="11"/>
        <v>21.6</v>
      </c>
      <c r="I77" s="14">
        <v>8.1999999999999993</v>
      </c>
      <c r="J77" s="56">
        <f t="shared" si="12"/>
        <v>11.8</v>
      </c>
      <c r="K77" s="14">
        <v>7.4</v>
      </c>
      <c r="L77" s="56">
        <f t="shared" si="13"/>
        <v>12.6</v>
      </c>
      <c r="M77" s="14">
        <v>8.4</v>
      </c>
      <c r="N77" s="56">
        <f t="shared" si="14"/>
        <v>11.6</v>
      </c>
      <c r="O77" s="14">
        <v>6.1</v>
      </c>
      <c r="P77" s="100">
        <f t="shared" si="8"/>
        <v>13.9</v>
      </c>
      <c r="Q77" s="14">
        <v>7.4</v>
      </c>
      <c r="R77" s="100">
        <f t="shared" si="6"/>
        <v>12.6</v>
      </c>
      <c r="S77" s="133">
        <f t="shared" si="9"/>
        <v>12.5</v>
      </c>
    </row>
    <row r="78" spans="1:19" ht="12.75" hidden="1" customHeight="1" outlineLevel="1" x14ac:dyDescent="0.2">
      <c r="A78" s="46"/>
      <c r="B78" s="34">
        <v>40962</v>
      </c>
      <c r="C78" s="14">
        <v>2.8</v>
      </c>
      <c r="D78" s="56">
        <v>17.2</v>
      </c>
      <c r="E78" s="14">
        <v>11.700000000000001</v>
      </c>
      <c r="F78" s="56">
        <f t="shared" si="10"/>
        <v>8.2999999999999989</v>
      </c>
      <c r="G78" s="14">
        <v>-1</v>
      </c>
      <c r="H78" s="56">
        <f t="shared" si="11"/>
        <v>21</v>
      </c>
      <c r="I78" s="14">
        <v>4.7</v>
      </c>
      <c r="J78" s="56">
        <f t="shared" si="12"/>
        <v>15.3</v>
      </c>
      <c r="K78" s="14">
        <v>11.7</v>
      </c>
      <c r="L78" s="56">
        <f t="shared" si="13"/>
        <v>8.3000000000000007</v>
      </c>
      <c r="M78" s="14">
        <v>10</v>
      </c>
      <c r="N78" s="56">
        <f t="shared" si="14"/>
        <v>10</v>
      </c>
      <c r="O78" s="14">
        <v>7.2</v>
      </c>
      <c r="P78" s="100">
        <f t="shared" si="8"/>
        <v>12.8</v>
      </c>
      <c r="Q78" s="14">
        <v>9.5</v>
      </c>
      <c r="R78" s="100">
        <f t="shared" si="6"/>
        <v>10.5</v>
      </c>
      <c r="S78" s="133">
        <f t="shared" si="9"/>
        <v>11.38</v>
      </c>
    </row>
    <row r="79" spans="1:19" ht="12.75" hidden="1" customHeight="1" outlineLevel="1" x14ac:dyDescent="0.2">
      <c r="A79" s="46"/>
      <c r="B79" s="34">
        <v>40963</v>
      </c>
      <c r="C79" s="14">
        <v>3.4</v>
      </c>
      <c r="D79" s="56">
        <v>16.600000000000001</v>
      </c>
      <c r="E79" s="14">
        <v>4.5</v>
      </c>
      <c r="F79" s="56">
        <f t="shared" si="10"/>
        <v>15.5</v>
      </c>
      <c r="G79" s="14">
        <v>0</v>
      </c>
      <c r="H79" s="56">
        <f t="shared" si="11"/>
        <v>20</v>
      </c>
      <c r="I79" s="14">
        <v>4.8</v>
      </c>
      <c r="J79" s="56">
        <f t="shared" si="12"/>
        <v>15.2</v>
      </c>
      <c r="K79" s="14">
        <v>9.3000000000000007</v>
      </c>
      <c r="L79" s="56">
        <f t="shared" si="13"/>
        <v>10.7</v>
      </c>
      <c r="M79" s="14">
        <v>11.5</v>
      </c>
      <c r="N79" s="56">
        <f t="shared" si="14"/>
        <v>8.5</v>
      </c>
      <c r="O79" s="14">
        <v>6.8</v>
      </c>
      <c r="P79" s="100">
        <f t="shared" si="8"/>
        <v>13.2</v>
      </c>
      <c r="Q79" s="14">
        <v>7.9</v>
      </c>
      <c r="R79" s="100">
        <f t="shared" si="6"/>
        <v>12.1</v>
      </c>
      <c r="S79" s="133">
        <f t="shared" si="9"/>
        <v>11.94</v>
      </c>
    </row>
    <row r="80" spans="1:19" ht="12.75" hidden="1" customHeight="1" outlineLevel="1" x14ac:dyDescent="0.2">
      <c r="A80" s="46"/>
      <c r="B80" s="34">
        <v>40964</v>
      </c>
      <c r="C80" s="14">
        <v>3.6</v>
      </c>
      <c r="D80" s="56">
        <v>16.399999999999999</v>
      </c>
      <c r="E80" s="14">
        <v>3.1</v>
      </c>
      <c r="F80" s="56">
        <f t="shared" si="10"/>
        <v>16.899999999999999</v>
      </c>
      <c r="G80" s="14">
        <v>-4.7</v>
      </c>
      <c r="H80" s="56">
        <f t="shared" si="11"/>
        <v>24.7</v>
      </c>
      <c r="I80" s="14">
        <v>5.8</v>
      </c>
      <c r="J80" s="56">
        <f t="shared" si="12"/>
        <v>14.2</v>
      </c>
      <c r="K80" s="14">
        <v>8.4</v>
      </c>
      <c r="L80" s="56">
        <f t="shared" si="13"/>
        <v>11.6</v>
      </c>
      <c r="M80" s="14">
        <v>10.6</v>
      </c>
      <c r="N80" s="56">
        <f t="shared" si="14"/>
        <v>9.4</v>
      </c>
      <c r="O80" s="14">
        <v>3.1</v>
      </c>
      <c r="P80" s="100">
        <f t="shared" si="8"/>
        <v>16.899999999999999</v>
      </c>
      <c r="Q80" s="14">
        <v>3.2</v>
      </c>
      <c r="R80" s="100">
        <f t="shared" si="6"/>
        <v>16.8</v>
      </c>
      <c r="S80" s="133">
        <f t="shared" si="9"/>
        <v>13.779999999999998</v>
      </c>
    </row>
    <row r="81" spans="1:19" ht="12.75" hidden="1" customHeight="1" outlineLevel="1" x14ac:dyDescent="0.2">
      <c r="A81" s="46"/>
      <c r="B81" s="34">
        <v>40965</v>
      </c>
      <c r="C81" s="14">
        <v>2.7</v>
      </c>
      <c r="D81" s="56">
        <v>17.3</v>
      </c>
      <c r="E81" s="14">
        <v>5.1000000000000005</v>
      </c>
      <c r="F81" s="56">
        <f t="shared" si="10"/>
        <v>14.899999999999999</v>
      </c>
      <c r="G81" s="14">
        <v>-7.8</v>
      </c>
      <c r="H81" s="56">
        <f t="shared" si="11"/>
        <v>27.8</v>
      </c>
      <c r="I81" s="14">
        <v>7.2</v>
      </c>
      <c r="J81" s="56">
        <f t="shared" si="12"/>
        <v>12.8</v>
      </c>
      <c r="K81" s="14">
        <v>2.7</v>
      </c>
      <c r="L81" s="56">
        <f t="shared" si="13"/>
        <v>17.3</v>
      </c>
      <c r="M81" s="14">
        <v>8.4</v>
      </c>
      <c r="N81" s="56">
        <f t="shared" si="14"/>
        <v>11.6</v>
      </c>
      <c r="O81" s="14">
        <v>3</v>
      </c>
      <c r="P81" s="100">
        <f t="shared" si="8"/>
        <v>17</v>
      </c>
      <c r="Q81" s="14">
        <v>-0.8</v>
      </c>
      <c r="R81" s="100">
        <f t="shared" si="6"/>
        <v>20.8</v>
      </c>
      <c r="S81" s="133">
        <f t="shared" si="9"/>
        <v>15.9</v>
      </c>
    </row>
    <row r="82" spans="1:19" ht="12.75" hidden="1" customHeight="1" outlineLevel="1" x14ac:dyDescent="0.2">
      <c r="A82" s="46"/>
      <c r="B82" s="34">
        <v>40966</v>
      </c>
      <c r="C82" s="14">
        <v>2.9</v>
      </c>
      <c r="D82" s="56">
        <v>17.100000000000001</v>
      </c>
      <c r="E82" s="14">
        <v>8.4</v>
      </c>
      <c r="F82" s="56">
        <f t="shared" si="10"/>
        <v>11.6</v>
      </c>
      <c r="G82" s="14">
        <v>-9.1999999999999993</v>
      </c>
      <c r="H82" s="56">
        <f t="shared" si="11"/>
        <v>29.2</v>
      </c>
      <c r="I82" s="14">
        <v>8.1999999999999993</v>
      </c>
      <c r="J82" s="56">
        <f t="shared" si="12"/>
        <v>11.8</v>
      </c>
      <c r="K82" s="14">
        <v>2.7</v>
      </c>
      <c r="L82" s="56">
        <f t="shared" si="13"/>
        <v>17.3</v>
      </c>
      <c r="M82" s="14">
        <v>5.5</v>
      </c>
      <c r="N82" s="56">
        <f t="shared" si="14"/>
        <v>14.5</v>
      </c>
      <c r="O82" s="14">
        <v>2.6</v>
      </c>
      <c r="P82" s="100">
        <f t="shared" si="8"/>
        <v>17.399999999999999</v>
      </c>
      <c r="Q82" s="14">
        <v>-0.6</v>
      </c>
      <c r="R82" s="100">
        <f t="shared" si="6"/>
        <v>20.6</v>
      </c>
      <c r="S82" s="133">
        <f t="shared" si="9"/>
        <v>16.32</v>
      </c>
    </row>
    <row r="83" spans="1:19" ht="12.75" hidden="1" customHeight="1" outlineLevel="1" x14ac:dyDescent="0.2">
      <c r="A83" s="46"/>
      <c r="B83" s="34">
        <v>40967</v>
      </c>
      <c r="C83" s="14">
        <v>3.3</v>
      </c>
      <c r="D83" s="56">
        <v>16.7</v>
      </c>
      <c r="E83" s="14">
        <v>5.5</v>
      </c>
      <c r="F83" s="56">
        <f t="shared" si="10"/>
        <v>14.5</v>
      </c>
      <c r="G83" s="14">
        <v>-9</v>
      </c>
      <c r="H83" s="56">
        <f t="shared" si="11"/>
        <v>29</v>
      </c>
      <c r="I83" s="14">
        <v>10.199999999999999</v>
      </c>
      <c r="J83" s="56">
        <f t="shared" si="12"/>
        <v>9.8000000000000007</v>
      </c>
      <c r="K83" s="14">
        <v>4.3</v>
      </c>
      <c r="L83" s="56">
        <f t="shared" si="13"/>
        <v>15.7</v>
      </c>
      <c r="M83" s="14">
        <v>3.6</v>
      </c>
      <c r="N83" s="56">
        <f t="shared" si="14"/>
        <v>16.399999999999999</v>
      </c>
      <c r="O83" s="14">
        <v>3.4</v>
      </c>
      <c r="P83" s="100">
        <f t="shared" si="8"/>
        <v>16.600000000000001</v>
      </c>
      <c r="Q83" s="14">
        <v>0.1</v>
      </c>
      <c r="R83" s="100">
        <f t="shared" si="6"/>
        <v>19.899999999999999</v>
      </c>
      <c r="S83" s="133">
        <f t="shared" si="9"/>
        <v>15.680000000000001</v>
      </c>
    </row>
    <row r="84" spans="1:19" ht="12.75" hidden="1" customHeight="1" outlineLevel="1" x14ac:dyDescent="0.2">
      <c r="A84" s="46"/>
      <c r="B84" s="34">
        <v>40968</v>
      </c>
      <c r="C84" s="14"/>
      <c r="D84" s="56"/>
      <c r="E84" s="14"/>
      <c r="F84" s="56" t="str">
        <f t="shared" si="10"/>
        <v/>
      </c>
      <c r="G84" s="14"/>
      <c r="H84" s="56" t="str">
        <f t="shared" si="11"/>
        <v/>
      </c>
      <c r="I84" s="14"/>
      <c r="J84" s="56" t="str">
        <f t="shared" si="12"/>
        <v/>
      </c>
      <c r="K84" s="14">
        <v>9.6</v>
      </c>
      <c r="L84" s="56">
        <f t="shared" si="13"/>
        <v>10.4</v>
      </c>
      <c r="M84" s="14"/>
      <c r="N84" s="56" t="str">
        <f t="shared" si="14"/>
        <v/>
      </c>
      <c r="O84" s="14"/>
      <c r="P84" s="56" t="str">
        <f t="shared" ref="P84" si="15">IF(ISBLANK(O84),"",IF(O84&lt;15,20-O84,""))</f>
        <v/>
      </c>
      <c r="Q84" s="14"/>
      <c r="R84" s="56" t="str">
        <f t="shared" ref="R84" si="16">IF(ISBLANK(Q84),"",IF(Q84&lt;15,20-Q84,""))</f>
        <v/>
      </c>
      <c r="S84" s="133" t="str">
        <f t="shared" si="9"/>
        <v/>
      </c>
    </row>
    <row r="85" spans="1:19" ht="12.75" hidden="1" customHeight="1" outlineLevel="1" x14ac:dyDescent="0.2">
      <c r="A85" s="46"/>
      <c r="B85" s="34"/>
      <c r="C85" s="14" t="s">
        <v>16</v>
      </c>
      <c r="D85" s="56"/>
      <c r="E85" s="14"/>
      <c r="F85" s="56"/>
      <c r="G85" s="14"/>
      <c r="H85" s="56"/>
      <c r="I85" s="14"/>
      <c r="J85" s="56"/>
      <c r="K85" s="14"/>
      <c r="L85" s="56"/>
      <c r="M85" s="14"/>
      <c r="N85" s="56"/>
      <c r="O85" s="14"/>
      <c r="P85" s="56"/>
      <c r="Q85" s="14"/>
      <c r="R85" s="56"/>
      <c r="S85" s="133" t="str">
        <f t="shared" si="9"/>
        <v/>
      </c>
    </row>
    <row r="86" spans="1:19" ht="12.75" hidden="1" customHeight="1" outlineLevel="1" x14ac:dyDescent="0.2">
      <c r="A86" s="46"/>
      <c r="B86" s="35"/>
      <c r="C86" s="14" t="s">
        <v>16</v>
      </c>
      <c r="D86" s="56"/>
      <c r="E86" s="14"/>
      <c r="F86" s="56"/>
      <c r="G86" s="14"/>
      <c r="H86" s="56"/>
      <c r="I86" s="14"/>
      <c r="J86" s="56"/>
      <c r="K86" s="14"/>
      <c r="L86" s="56"/>
      <c r="M86" s="14"/>
      <c r="N86" s="56"/>
      <c r="O86" s="14"/>
      <c r="P86" s="56"/>
      <c r="Q86" s="14"/>
      <c r="R86" s="56"/>
      <c r="S86" s="133" t="str">
        <f t="shared" si="9"/>
        <v/>
      </c>
    </row>
    <row r="87" spans="1:19" s="44" customFormat="1" ht="15" collapsed="1" x14ac:dyDescent="0.2">
      <c r="A87" s="45" t="s">
        <v>18</v>
      </c>
      <c r="B87" s="38" t="s">
        <v>2</v>
      </c>
      <c r="C87" s="111">
        <f>+IF(ISERROR(SUBTOTAL(1,C56:C86)),0,SUBTOTAL(1,C56:C86))</f>
        <v>0.56071428571428561</v>
      </c>
      <c r="D87" s="58">
        <f>+IF(D56&lt;&gt;"",SUBTOTAL(9,D56:D86),"")</f>
        <v>544.30000000000007</v>
      </c>
      <c r="E87" s="111">
        <f>+IF(ISERROR(SUBTOTAL(1,E56:E86)),"",SUBTOTAL(1,E56:E86))</f>
        <v>4.5964285714285706</v>
      </c>
      <c r="F87" s="58">
        <f>+IF(F56&lt;&gt;"",SUBTOTAL(9,F56:F86),"")</f>
        <v>431.3</v>
      </c>
      <c r="G87" s="111">
        <f>+IF(ISERROR(SUBTOTAL(1,G56:G86)),"",SUBTOTAL(1,G56:G86))</f>
        <v>-0.4607142857142858</v>
      </c>
      <c r="H87" s="58">
        <f>+IF(H56&lt;&gt;"",SUBTOTAL(9,H56:H86),"")</f>
        <v>572.9</v>
      </c>
      <c r="I87" s="111">
        <f>+IF(ISERROR(SUBTOTAL(1,I56:I86)),"",SUBTOTAL(1,I56:I86))</f>
        <v>4.6464285714285714</v>
      </c>
      <c r="J87" s="58">
        <f>+IF(J56&lt;&gt;"",SUBTOTAL(9,J56:J86),"")</f>
        <v>429.90000000000003</v>
      </c>
      <c r="K87" s="111">
        <f>+IF(ISERROR(SUBTOTAL(1,K56:K86)),"",SUBTOTAL(1,K56:K86))</f>
        <v>6.3965517241379306</v>
      </c>
      <c r="L87" s="58">
        <f>+IF(L56&lt;&gt;"",SUBTOTAL(9,L56:L86),"")</f>
        <v>394.5</v>
      </c>
      <c r="M87" s="111">
        <f>+IF(ISERROR(SUBTOTAL(1,M56:M86)),"",SUBTOTAL(1,M56:M86))</f>
        <v>4.5071428571428571</v>
      </c>
      <c r="N87" s="58">
        <f>+IF(N56&lt;&gt;"",SUBTOTAL(9,N56:N86),"")</f>
        <v>433.79999999999995</v>
      </c>
      <c r="O87" s="111">
        <f>+IF(ISERROR(SUBTOTAL(1,O56:O86)),"",SUBTOTAL(1,O56:O86))</f>
        <v>5.6499999999999995</v>
      </c>
      <c r="P87" s="58">
        <f>+IF(P56&lt;&gt;"",SUBTOTAL(9,P56:P86),"")</f>
        <v>401.7999999999999</v>
      </c>
      <c r="Q87" s="111">
        <f>+IF(ISERROR(SUBTOTAL(1,Q56:Q86)),"",SUBTOTAL(1,Q56:Q86))</f>
        <v>3.9607142857142863</v>
      </c>
      <c r="R87" s="58">
        <f>+IF(R56&lt;&gt;"",SUBTOTAL(9,R56:R86),"")</f>
        <v>449.1</v>
      </c>
      <c r="S87" s="63">
        <f>+IF(Q87&lt;&gt;"",((J87+L87+N87+P87+R87)/5),"")</f>
        <v>421.82</v>
      </c>
    </row>
    <row r="88" spans="1:19" ht="12.75" hidden="1" customHeight="1" outlineLevel="1" x14ac:dyDescent="0.2">
      <c r="A88" s="46"/>
      <c r="B88" s="37">
        <v>40969</v>
      </c>
      <c r="C88" s="112">
        <v>7.4</v>
      </c>
      <c r="D88" s="96">
        <v>12.6</v>
      </c>
      <c r="E88" s="112">
        <v>5.7</v>
      </c>
      <c r="F88" s="96">
        <f>IF(ISBLANK(E88),"",IF(E88&lt;15,20-E88,""))</f>
        <v>14.3</v>
      </c>
      <c r="G88" s="112">
        <v>-5.5</v>
      </c>
      <c r="H88" s="96">
        <f>IF(ISBLANK(G88),"",IF(G88&lt;15,20-G88,""))</f>
        <v>25.5</v>
      </c>
      <c r="I88" s="112">
        <v>8.1</v>
      </c>
      <c r="J88" s="96">
        <f>IF(ISBLANK(I88),"",IF(I88&lt;15,20-I88,""))</f>
        <v>11.9</v>
      </c>
      <c r="K88" s="112">
        <v>9.4</v>
      </c>
      <c r="L88" s="96">
        <f>IF(ISBLANK(K88),"",IF(K88&lt;15,20-K88,""))</f>
        <v>10.6</v>
      </c>
      <c r="M88" s="112">
        <v>4.2</v>
      </c>
      <c r="N88" s="96">
        <f>IF(ISBLANK(M88),"",IF(M88&lt;15,20-M88,""))</f>
        <v>15.8</v>
      </c>
      <c r="O88" s="122">
        <v>1.5</v>
      </c>
      <c r="P88" s="96">
        <f t="shared" ref="P88:P118" si="17">IF(ISBLANK(O88),"",IF(O88&lt;15,20-O88,0))</f>
        <v>18.5</v>
      </c>
      <c r="Q88" s="14"/>
      <c r="R88" s="96" t="str">
        <f t="shared" ref="R88:R118" si="18">IF(ISBLANK(Q88),"",IF(Q88&lt;15,20-Q88,0))</f>
        <v/>
      </c>
      <c r="S88" s="133" t="str">
        <f>+IF(Q88&lt;&gt;"",((J88+L88+N88+P88+R88)/5),"")</f>
        <v/>
      </c>
    </row>
    <row r="89" spans="1:19" ht="12.75" hidden="1" customHeight="1" outlineLevel="1" x14ac:dyDescent="0.2">
      <c r="A89" s="46"/>
      <c r="B89" s="34">
        <v>40970</v>
      </c>
      <c r="C89" s="112">
        <v>5.8</v>
      </c>
      <c r="D89" s="96">
        <v>14.2</v>
      </c>
      <c r="E89" s="112">
        <v>7.9</v>
      </c>
      <c r="F89" s="96">
        <f t="shared" ref="F89:F118" si="19">IF(ISBLANK(E89),"",IF(E89&lt;15,20-E89,""))</f>
        <v>12.1</v>
      </c>
      <c r="G89" s="112">
        <v>-2.8</v>
      </c>
      <c r="H89" s="96">
        <f t="shared" ref="H89:H118" si="20">IF(ISBLANK(G89),"",IF(G89&lt;15,20-G89,""))</f>
        <v>22.8</v>
      </c>
      <c r="I89" s="112">
        <v>7.8</v>
      </c>
      <c r="J89" s="96">
        <f t="shared" ref="J89:J118" si="21">IF(ISBLANK(I89),"",IF(I89&lt;15,20-I89,""))</f>
        <v>12.2</v>
      </c>
      <c r="K89" s="112">
        <v>6.3</v>
      </c>
      <c r="L89" s="96">
        <f t="shared" ref="L89:L118" si="22">IF(ISBLANK(K89),"",IF(K89&lt;15,20-K89,""))</f>
        <v>13.7</v>
      </c>
      <c r="M89" s="112">
        <v>5.8</v>
      </c>
      <c r="N89" s="96">
        <f t="shared" ref="N89:N118" si="23">IF(ISBLANK(M89),"",IF(M89&lt;15,20-M89,""))</f>
        <v>14.2</v>
      </c>
      <c r="O89" s="123">
        <v>1.3</v>
      </c>
      <c r="P89" s="96">
        <f t="shared" si="17"/>
        <v>18.7</v>
      </c>
      <c r="Q89" s="14"/>
      <c r="R89" s="96" t="str">
        <f t="shared" si="18"/>
        <v/>
      </c>
      <c r="S89" s="133" t="str">
        <f t="shared" ref="S89:S118" si="24">+IF(Q89&lt;&gt;"",((J89+L89+N89+P89+R89)/5),"")</f>
        <v/>
      </c>
    </row>
    <row r="90" spans="1:19" ht="12.75" hidden="1" customHeight="1" outlineLevel="1" x14ac:dyDescent="0.2">
      <c r="A90" s="46"/>
      <c r="B90" s="34">
        <v>40971</v>
      </c>
      <c r="C90" s="112">
        <v>6.2</v>
      </c>
      <c r="D90" s="96">
        <v>13.8</v>
      </c>
      <c r="E90" s="112">
        <v>6.5</v>
      </c>
      <c r="F90" s="96">
        <f t="shared" si="19"/>
        <v>13.5</v>
      </c>
      <c r="G90" s="112">
        <v>0.8</v>
      </c>
      <c r="H90" s="96">
        <f t="shared" si="20"/>
        <v>19.2</v>
      </c>
      <c r="I90" s="112">
        <v>10</v>
      </c>
      <c r="J90" s="96">
        <f t="shared" si="21"/>
        <v>10</v>
      </c>
      <c r="K90" s="112">
        <v>4.8</v>
      </c>
      <c r="L90" s="96">
        <f t="shared" si="22"/>
        <v>15.2</v>
      </c>
      <c r="M90" s="112">
        <v>6.3</v>
      </c>
      <c r="N90" s="96">
        <f t="shared" si="23"/>
        <v>13.7</v>
      </c>
      <c r="O90" s="14">
        <v>2.2000000000000002</v>
      </c>
      <c r="P90" s="96">
        <f t="shared" si="17"/>
        <v>17.8</v>
      </c>
      <c r="Q90" s="14"/>
      <c r="R90" s="96" t="str">
        <f t="shared" si="18"/>
        <v/>
      </c>
      <c r="S90" s="133" t="str">
        <f t="shared" si="24"/>
        <v/>
      </c>
    </row>
    <row r="91" spans="1:19" ht="12.75" hidden="1" customHeight="1" outlineLevel="1" x14ac:dyDescent="0.2">
      <c r="A91" s="46"/>
      <c r="B91" s="34">
        <v>40972</v>
      </c>
      <c r="C91" s="112">
        <v>4.3</v>
      </c>
      <c r="D91" s="96">
        <v>15.7</v>
      </c>
      <c r="E91" s="112">
        <v>8</v>
      </c>
      <c r="F91" s="96">
        <f t="shared" si="19"/>
        <v>12</v>
      </c>
      <c r="G91" s="112">
        <v>5.8</v>
      </c>
      <c r="H91" s="96">
        <f t="shared" si="20"/>
        <v>14.2</v>
      </c>
      <c r="I91" s="112">
        <v>8.6999999999999993</v>
      </c>
      <c r="J91" s="96">
        <f t="shared" si="21"/>
        <v>11.3</v>
      </c>
      <c r="K91" s="112">
        <v>3.8</v>
      </c>
      <c r="L91" s="96">
        <f t="shared" si="22"/>
        <v>16.2</v>
      </c>
      <c r="M91" s="112">
        <v>9.6</v>
      </c>
      <c r="N91" s="96">
        <f t="shared" si="23"/>
        <v>10.4</v>
      </c>
      <c r="O91" s="14">
        <v>1.4</v>
      </c>
      <c r="P91" s="96">
        <f t="shared" si="17"/>
        <v>18.600000000000001</v>
      </c>
      <c r="Q91" s="14"/>
      <c r="R91" s="96" t="str">
        <f t="shared" si="18"/>
        <v/>
      </c>
      <c r="S91" s="133" t="str">
        <f t="shared" si="24"/>
        <v/>
      </c>
    </row>
    <row r="92" spans="1:19" ht="12.75" hidden="1" customHeight="1" outlineLevel="1" x14ac:dyDescent="0.2">
      <c r="A92" s="46"/>
      <c r="B92" s="34">
        <v>40973</v>
      </c>
      <c r="C92" s="112">
        <v>3.3</v>
      </c>
      <c r="D92" s="96">
        <v>16.7</v>
      </c>
      <c r="E92" s="112">
        <v>7.9</v>
      </c>
      <c r="F92" s="96">
        <f t="shared" si="19"/>
        <v>12.1</v>
      </c>
      <c r="G92" s="112">
        <v>7</v>
      </c>
      <c r="H92" s="96">
        <f t="shared" si="20"/>
        <v>13</v>
      </c>
      <c r="I92" s="112">
        <v>6</v>
      </c>
      <c r="J92" s="96">
        <f t="shared" si="21"/>
        <v>14</v>
      </c>
      <c r="K92" s="112">
        <v>5.9</v>
      </c>
      <c r="L92" s="96">
        <f t="shared" si="22"/>
        <v>14.1</v>
      </c>
      <c r="M92" s="112">
        <v>3.4</v>
      </c>
      <c r="N92" s="96">
        <f t="shared" si="23"/>
        <v>16.600000000000001</v>
      </c>
      <c r="O92" s="14">
        <v>2.2000000000000002</v>
      </c>
      <c r="P92" s="96">
        <f t="shared" si="17"/>
        <v>17.8</v>
      </c>
      <c r="Q92" s="14"/>
      <c r="R92" s="96" t="str">
        <f t="shared" si="18"/>
        <v/>
      </c>
      <c r="S92" s="133" t="str">
        <f t="shared" si="24"/>
        <v/>
      </c>
    </row>
    <row r="93" spans="1:19" ht="12.75" hidden="1" customHeight="1" outlineLevel="1" x14ac:dyDescent="0.2">
      <c r="A93" s="46"/>
      <c r="B93" s="34">
        <v>40974</v>
      </c>
      <c r="C93" s="112">
        <v>3.4</v>
      </c>
      <c r="D93" s="96">
        <v>16.600000000000001</v>
      </c>
      <c r="E93" s="112">
        <v>6.1</v>
      </c>
      <c r="F93" s="96">
        <f t="shared" si="19"/>
        <v>13.9</v>
      </c>
      <c r="G93" s="112">
        <v>3.6</v>
      </c>
      <c r="H93" s="96">
        <f t="shared" si="20"/>
        <v>16.399999999999999</v>
      </c>
      <c r="I93" s="112">
        <v>8.1999999999999993</v>
      </c>
      <c r="J93" s="96">
        <f t="shared" si="21"/>
        <v>11.8</v>
      </c>
      <c r="K93" s="112">
        <v>6.5</v>
      </c>
      <c r="L93" s="96">
        <f t="shared" si="22"/>
        <v>13.5</v>
      </c>
      <c r="M93" s="112">
        <v>1.2</v>
      </c>
      <c r="N93" s="96">
        <f t="shared" si="23"/>
        <v>18.8</v>
      </c>
      <c r="O93" s="14">
        <v>0.1</v>
      </c>
      <c r="P93" s="96">
        <f t="shared" si="17"/>
        <v>19.899999999999999</v>
      </c>
      <c r="Q93" s="14"/>
      <c r="R93" s="96" t="str">
        <f t="shared" si="18"/>
        <v/>
      </c>
      <c r="S93" s="133" t="str">
        <f t="shared" si="24"/>
        <v/>
      </c>
    </row>
    <row r="94" spans="1:19" ht="12.75" hidden="1" customHeight="1" outlineLevel="1" x14ac:dyDescent="0.2">
      <c r="A94" s="46"/>
      <c r="B94" s="34">
        <v>40975</v>
      </c>
      <c r="C94" s="112">
        <v>4.0999999999999996</v>
      </c>
      <c r="D94" s="96">
        <v>15.9</v>
      </c>
      <c r="E94" s="112">
        <v>4.4000000000000004</v>
      </c>
      <c r="F94" s="96">
        <f t="shared" si="19"/>
        <v>15.6</v>
      </c>
      <c r="G94" s="112">
        <v>5.8</v>
      </c>
      <c r="H94" s="96">
        <f t="shared" si="20"/>
        <v>14.2</v>
      </c>
      <c r="I94" s="112">
        <v>9.4</v>
      </c>
      <c r="J94" s="96">
        <f t="shared" si="21"/>
        <v>10.6</v>
      </c>
      <c r="K94" s="112">
        <v>3.9</v>
      </c>
      <c r="L94" s="96">
        <f t="shared" si="22"/>
        <v>16.100000000000001</v>
      </c>
      <c r="M94" s="112">
        <v>1.5</v>
      </c>
      <c r="N94" s="96">
        <f t="shared" si="23"/>
        <v>18.5</v>
      </c>
      <c r="O94" s="14">
        <v>0.9</v>
      </c>
      <c r="P94" s="96">
        <f t="shared" si="17"/>
        <v>19.100000000000001</v>
      </c>
      <c r="Q94" s="14"/>
      <c r="R94" s="96" t="str">
        <f t="shared" si="18"/>
        <v/>
      </c>
      <c r="S94" s="133" t="str">
        <f t="shared" si="24"/>
        <v/>
      </c>
    </row>
    <row r="95" spans="1:19" ht="12.75" hidden="1" customHeight="1" outlineLevel="1" x14ac:dyDescent="0.2">
      <c r="A95" s="46"/>
      <c r="B95" s="34">
        <v>40976</v>
      </c>
      <c r="C95" s="112">
        <v>6.4</v>
      </c>
      <c r="D95" s="96">
        <v>13.6</v>
      </c>
      <c r="E95" s="112">
        <v>5.6</v>
      </c>
      <c r="F95" s="96">
        <f t="shared" si="19"/>
        <v>14.4</v>
      </c>
      <c r="G95" s="112">
        <v>7.2</v>
      </c>
      <c r="H95" s="96">
        <f t="shared" si="20"/>
        <v>12.8</v>
      </c>
      <c r="I95" s="112">
        <v>8.4</v>
      </c>
      <c r="J95" s="96">
        <f t="shared" si="21"/>
        <v>11.6</v>
      </c>
      <c r="K95" s="112">
        <v>5.2</v>
      </c>
      <c r="L95" s="96">
        <f t="shared" si="22"/>
        <v>14.8</v>
      </c>
      <c r="M95" s="112">
        <v>1.6</v>
      </c>
      <c r="N95" s="96">
        <f t="shared" si="23"/>
        <v>18.399999999999999</v>
      </c>
      <c r="O95" s="14">
        <v>2.5</v>
      </c>
      <c r="P95" s="96">
        <f t="shared" si="17"/>
        <v>17.5</v>
      </c>
      <c r="Q95" s="14"/>
      <c r="R95" s="96" t="str">
        <f t="shared" si="18"/>
        <v/>
      </c>
      <c r="S95" s="133" t="str">
        <f t="shared" si="24"/>
        <v/>
      </c>
    </row>
    <row r="96" spans="1:19" ht="12.75" hidden="1" customHeight="1" outlineLevel="1" x14ac:dyDescent="0.2">
      <c r="A96" s="46"/>
      <c r="B96" s="34">
        <v>40977</v>
      </c>
      <c r="C96" s="112">
        <v>7.6</v>
      </c>
      <c r="D96" s="96">
        <v>12.4</v>
      </c>
      <c r="E96" s="112">
        <v>10</v>
      </c>
      <c r="F96" s="96">
        <f t="shared" si="19"/>
        <v>10</v>
      </c>
      <c r="G96" s="112">
        <v>9</v>
      </c>
      <c r="H96" s="96">
        <f t="shared" si="20"/>
        <v>11</v>
      </c>
      <c r="I96" s="112">
        <v>9.6</v>
      </c>
      <c r="J96" s="96">
        <f t="shared" si="21"/>
        <v>10.4</v>
      </c>
      <c r="K96" s="112">
        <v>6.3</v>
      </c>
      <c r="L96" s="96">
        <f t="shared" si="22"/>
        <v>13.7</v>
      </c>
      <c r="M96" s="112">
        <v>1.8</v>
      </c>
      <c r="N96" s="96">
        <f t="shared" si="23"/>
        <v>18.2</v>
      </c>
      <c r="O96" s="14">
        <v>2.9</v>
      </c>
      <c r="P96" s="96">
        <f t="shared" si="17"/>
        <v>17.100000000000001</v>
      </c>
      <c r="Q96" s="14"/>
      <c r="R96" s="96" t="str">
        <f t="shared" si="18"/>
        <v/>
      </c>
      <c r="S96" s="133" t="str">
        <f t="shared" si="24"/>
        <v/>
      </c>
    </row>
    <row r="97" spans="1:19" ht="12.75" hidden="1" customHeight="1" outlineLevel="1" x14ac:dyDescent="0.2">
      <c r="A97" s="46"/>
      <c r="B97" s="34">
        <v>40978</v>
      </c>
      <c r="C97" s="112">
        <v>7.3</v>
      </c>
      <c r="D97" s="96">
        <v>12.7</v>
      </c>
      <c r="E97" s="112">
        <v>7.1</v>
      </c>
      <c r="F97" s="96">
        <f t="shared" si="19"/>
        <v>12.9</v>
      </c>
      <c r="G97" s="112">
        <v>10.6</v>
      </c>
      <c r="H97" s="96">
        <f t="shared" si="20"/>
        <v>9.4</v>
      </c>
      <c r="I97" s="112">
        <v>10.3</v>
      </c>
      <c r="J97" s="96">
        <f t="shared" si="21"/>
        <v>9.6999999999999993</v>
      </c>
      <c r="K97" s="112">
        <v>6.5</v>
      </c>
      <c r="L97" s="96">
        <f t="shared" si="22"/>
        <v>13.5</v>
      </c>
      <c r="M97" s="112">
        <v>5.2</v>
      </c>
      <c r="N97" s="96">
        <f t="shared" si="23"/>
        <v>14.8</v>
      </c>
      <c r="O97" s="14">
        <v>5.3</v>
      </c>
      <c r="P97" s="96">
        <f t="shared" si="17"/>
        <v>14.7</v>
      </c>
      <c r="Q97" s="14"/>
      <c r="R97" s="96" t="str">
        <f t="shared" si="18"/>
        <v/>
      </c>
      <c r="S97" s="133" t="str">
        <f t="shared" si="24"/>
        <v/>
      </c>
    </row>
    <row r="98" spans="1:19" ht="12.75" hidden="1" customHeight="1" outlineLevel="1" x14ac:dyDescent="0.2">
      <c r="A98" s="46"/>
      <c r="B98" s="34">
        <v>40979</v>
      </c>
      <c r="C98" s="112">
        <v>6.2</v>
      </c>
      <c r="D98" s="96">
        <v>13.8</v>
      </c>
      <c r="E98" s="112">
        <v>5.4</v>
      </c>
      <c r="F98" s="96">
        <f t="shared" si="19"/>
        <v>14.6</v>
      </c>
      <c r="G98" s="112">
        <v>9.9</v>
      </c>
      <c r="H98" s="96">
        <f t="shared" si="20"/>
        <v>10.1</v>
      </c>
      <c r="I98" s="112">
        <v>4.0999999999999996</v>
      </c>
      <c r="J98" s="96">
        <f t="shared" si="21"/>
        <v>15.9</v>
      </c>
      <c r="K98" s="112">
        <v>12.9</v>
      </c>
      <c r="L98" s="96">
        <f t="shared" si="22"/>
        <v>7.1</v>
      </c>
      <c r="M98" s="112">
        <v>9.9</v>
      </c>
      <c r="N98" s="96">
        <f t="shared" si="23"/>
        <v>10.1</v>
      </c>
      <c r="O98" s="14">
        <v>6.8</v>
      </c>
      <c r="P98" s="96">
        <f t="shared" si="17"/>
        <v>13.2</v>
      </c>
      <c r="Q98" s="14"/>
      <c r="R98" s="96" t="str">
        <f t="shared" si="18"/>
        <v/>
      </c>
      <c r="S98" s="133" t="str">
        <f t="shared" si="24"/>
        <v/>
      </c>
    </row>
    <row r="99" spans="1:19" ht="12.75" hidden="1" customHeight="1" outlineLevel="1" x14ac:dyDescent="0.2">
      <c r="A99" s="46"/>
      <c r="B99" s="34">
        <v>40980</v>
      </c>
      <c r="C99" s="112">
        <v>2.8</v>
      </c>
      <c r="D99" s="96">
        <v>17.2</v>
      </c>
      <c r="E99" s="112">
        <v>7.4</v>
      </c>
      <c r="F99" s="96">
        <f t="shared" si="19"/>
        <v>12.6</v>
      </c>
      <c r="G99" s="112">
        <v>9.6</v>
      </c>
      <c r="H99" s="96">
        <f t="shared" si="20"/>
        <v>10.4</v>
      </c>
      <c r="I99" s="112">
        <v>5.8</v>
      </c>
      <c r="J99" s="96">
        <f t="shared" si="21"/>
        <v>14.2</v>
      </c>
      <c r="K99" s="112">
        <v>12.6</v>
      </c>
      <c r="L99" s="96">
        <f t="shared" si="22"/>
        <v>7.4</v>
      </c>
      <c r="M99" s="112">
        <v>7.2</v>
      </c>
      <c r="N99" s="96">
        <f t="shared" si="23"/>
        <v>12.8</v>
      </c>
      <c r="O99" s="14">
        <v>7.2</v>
      </c>
      <c r="P99" s="96">
        <f t="shared" si="17"/>
        <v>12.8</v>
      </c>
      <c r="Q99" s="14"/>
      <c r="R99" s="96" t="str">
        <f t="shared" si="18"/>
        <v/>
      </c>
      <c r="S99" s="133" t="str">
        <f t="shared" si="24"/>
        <v/>
      </c>
    </row>
    <row r="100" spans="1:19" ht="12.75" hidden="1" customHeight="1" outlineLevel="1" x14ac:dyDescent="0.2">
      <c r="A100" s="46"/>
      <c r="B100" s="34">
        <v>40981</v>
      </c>
      <c r="C100" s="112">
        <v>2.6</v>
      </c>
      <c r="D100" s="96">
        <v>17.399999999999999</v>
      </c>
      <c r="E100" s="112">
        <v>5.8</v>
      </c>
      <c r="F100" s="96">
        <f t="shared" si="19"/>
        <v>14.2</v>
      </c>
      <c r="G100" s="112">
        <v>8</v>
      </c>
      <c r="H100" s="96">
        <f t="shared" si="20"/>
        <v>12</v>
      </c>
      <c r="I100" s="112">
        <v>6.5</v>
      </c>
      <c r="J100" s="96">
        <f t="shared" si="21"/>
        <v>13.5</v>
      </c>
      <c r="K100" s="112">
        <v>7.4</v>
      </c>
      <c r="L100" s="96">
        <f t="shared" si="22"/>
        <v>12.6</v>
      </c>
      <c r="M100" s="112">
        <v>7.6</v>
      </c>
      <c r="N100" s="96">
        <f t="shared" si="23"/>
        <v>12.4</v>
      </c>
      <c r="O100" s="14">
        <v>7.6</v>
      </c>
      <c r="P100" s="96">
        <f t="shared" si="17"/>
        <v>12.4</v>
      </c>
      <c r="Q100" s="14"/>
      <c r="R100" s="96" t="str">
        <f t="shared" si="18"/>
        <v/>
      </c>
      <c r="S100" s="133" t="str">
        <f t="shared" si="24"/>
        <v/>
      </c>
    </row>
    <row r="101" spans="1:19" ht="12.75" hidden="1" customHeight="1" outlineLevel="1" x14ac:dyDescent="0.2">
      <c r="A101" s="46"/>
      <c r="B101" s="34">
        <v>40982</v>
      </c>
      <c r="C101" s="112">
        <v>2.6</v>
      </c>
      <c r="D101" s="96">
        <v>17.399999999999999</v>
      </c>
      <c r="E101" s="112">
        <v>7.1</v>
      </c>
      <c r="F101" s="96">
        <f t="shared" si="19"/>
        <v>12.9</v>
      </c>
      <c r="G101" s="112">
        <v>6.8</v>
      </c>
      <c r="H101" s="96">
        <f t="shared" si="20"/>
        <v>13.2</v>
      </c>
      <c r="I101" s="112">
        <v>4.8</v>
      </c>
      <c r="J101" s="96">
        <f t="shared" si="21"/>
        <v>15.2</v>
      </c>
      <c r="K101" s="112">
        <v>4.5999999999999996</v>
      </c>
      <c r="L101" s="96">
        <f t="shared" si="22"/>
        <v>15.4</v>
      </c>
      <c r="M101" s="112">
        <v>3.6</v>
      </c>
      <c r="N101" s="96">
        <f t="shared" si="23"/>
        <v>16.399999999999999</v>
      </c>
      <c r="O101" s="14">
        <v>9.4</v>
      </c>
      <c r="P101" s="96">
        <f t="shared" si="17"/>
        <v>10.6</v>
      </c>
      <c r="Q101" s="14"/>
      <c r="R101" s="96" t="str">
        <f t="shared" si="18"/>
        <v/>
      </c>
      <c r="S101" s="133" t="str">
        <f t="shared" si="24"/>
        <v/>
      </c>
    </row>
    <row r="102" spans="1:19" ht="12.75" hidden="1" customHeight="1" outlineLevel="1" x14ac:dyDescent="0.2">
      <c r="A102" s="46"/>
      <c r="B102" s="34">
        <v>40983</v>
      </c>
      <c r="C102" s="112">
        <v>4.2</v>
      </c>
      <c r="D102" s="96">
        <v>15.8</v>
      </c>
      <c r="E102" s="112">
        <v>7.9</v>
      </c>
      <c r="F102" s="96">
        <f t="shared" si="19"/>
        <v>12.1</v>
      </c>
      <c r="G102" s="112">
        <v>6.9</v>
      </c>
      <c r="H102" s="96">
        <f t="shared" si="20"/>
        <v>13.1</v>
      </c>
      <c r="I102" s="112">
        <v>8.5</v>
      </c>
      <c r="J102" s="96">
        <f t="shared" si="21"/>
        <v>11.5</v>
      </c>
      <c r="K102" s="112">
        <v>7</v>
      </c>
      <c r="L102" s="96">
        <f t="shared" si="22"/>
        <v>13</v>
      </c>
      <c r="M102" s="112">
        <v>4.3</v>
      </c>
      <c r="N102" s="96">
        <f t="shared" si="23"/>
        <v>15.7</v>
      </c>
      <c r="O102" s="14">
        <v>6.6</v>
      </c>
      <c r="P102" s="96">
        <f t="shared" si="17"/>
        <v>13.4</v>
      </c>
      <c r="Q102" s="14"/>
      <c r="R102" s="96" t="str">
        <f t="shared" si="18"/>
        <v/>
      </c>
      <c r="S102" s="133" t="str">
        <f t="shared" si="24"/>
        <v/>
      </c>
    </row>
    <row r="103" spans="1:19" ht="12.75" hidden="1" customHeight="1" outlineLevel="1" x14ac:dyDescent="0.2">
      <c r="A103" s="46"/>
      <c r="B103" s="34">
        <v>40984</v>
      </c>
      <c r="C103" s="112">
        <v>7.6</v>
      </c>
      <c r="D103" s="96">
        <v>12.4</v>
      </c>
      <c r="E103" s="112">
        <v>9</v>
      </c>
      <c r="F103" s="96">
        <f t="shared" si="19"/>
        <v>11</v>
      </c>
      <c r="G103" s="112">
        <v>7.3</v>
      </c>
      <c r="H103" s="96">
        <f t="shared" si="20"/>
        <v>12.7</v>
      </c>
      <c r="I103" s="112">
        <v>10.6</v>
      </c>
      <c r="J103" s="96">
        <f t="shared" si="21"/>
        <v>9.4</v>
      </c>
      <c r="K103" s="112">
        <v>10.199999999999999</v>
      </c>
      <c r="L103" s="96">
        <f t="shared" si="22"/>
        <v>9.8000000000000007</v>
      </c>
      <c r="M103" s="112">
        <v>3.9</v>
      </c>
      <c r="N103" s="96">
        <f t="shared" si="23"/>
        <v>16.100000000000001</v>
      </c>
      <c r="O103" s="14">
        <v>9.1999999999999993</v>
      </c>
      <c r="P103" s="96">
        <f t="shared" si="17"/>
        <v>10.8</v>
      </c>
      <c r="Q103" s="14"/>
      <c r="R103" s="96" t="str">
        <f t="shared" si="18"/>
        <v/>
      </c>
      <c r="S103" s="133" t="str">
        <f t="shared" si="24"/>
        <v/>
      </c>
    </row>
    <row r="104" spans="1:19" ht="12.75" hidden="1" customHeight="1" outlineLevel="1" x14ac:dyDescent="0.2">
      <c r="A104" s="46"/>
      <c r="B104" s="34">
        <v>40985</v>
      </c>
      <c r="C104" s="112">
        <v>9.6999999999999993</v>
      </c>
      <c r="D104" s="96">
        <v>10.3</v>
      </c>
      <c r="E104" s="112">
        <v>11</v>
      </c>
      <c r="F104" s="96">
        <f t="shared" si="19"/>
        <v>9</v>
      </c>
      <c r="G104" s="112">
        <v>1.8</v>
      </c>
      <c r="H104" s="96">
        <f t="shared" si="20"/>
        <v>18.2</v>
      </c>
      <c r="I104" s="112">
        <v>9</v>
      </c>
      <c r="J104" s="96">
        <f t="shared" si="21"/>
        <v>11</v>
      </c>
      <c r="K104" s="112">
        <v>11.5</v>
      </c>
      <c r="L104" s="96">
        <f t="shared" si="22"/>
        <v>8.5</v>
      </c>
      <c r="M104" s="112">
        <v>3</v>
      </c>
      <c r="N104" s="96">
        <f t="shared" si="23"/>
        <v>17</v>
      </c>
      <c r="O104" s="14">
        <v>8.1</v>
      </c>
      <c r="P104" s="96">
        <f t="shared" si="17"/>
        <v>11.9</v>
      </c>
      <c r="Q104" s="14"/>
      <c r="R104" s="96" t="str">
        <f t="shared" si="18"/>
        <v/>
      </c>
      <c r="S104" s="133" t="str">
        <f t="shared" si="24"/>
        <v/>
      </c>
    </row>
    <row r="105" spans="1:19" ht="12.75" hidden="1" customHeight="1" outlineLevel="1" x14ac:dyDescent="0.2">
      <c r="A105" s="46"/>
      <c r="B105" s="34">
        <v>40986</v>
      </c>
      <c r="C105" s="112">
        <v>9.9</v>
      </c>
      <c r="D105" s="96">
        <v>10.1</v>
      </c>
      <c r="E105" s="112">
        <v>8.8000000000000007</v>
      </c>
      <c r="F105" s="96">
        <f t="shared" si="19"/>
        <v>11.2</v>
      </c>
      <c r="G105" s="112">
        <v>-1.7</v>
      </c>
      <c r="H105" s="96">
        <f t="shared" si="20"/>
        <v>21.7</v>
      </c>
      <c r="I105" s="112">
        <v>4</v>
      </c>
      <c r="J105" s="96">
        <f t="shared" si="21"/>
        <v>16</v>
      </c>
      <c r="K105" s="112">
        <v>11.2</v>
      </c>
      <c r="L105" s="96">
        <f t="shared" si="22"/>
        <v>8.8000000000000007</v>
      </c>
      <c r="M105" s="112">
        <v>1.7</v>
      </c>
      <c r="N105" s="96">
        <f t="shared" si="23"/>
        <v>18.3</v>
      </c>
      <c r="O105" s="14">
        <v>8.3000000000000007</v>
      </c>
      <c r="P105" s="96">
        <f t="shared" si="17"/>
        <v>11.7</v>
      </c>
      <c r="Q105" s="14"/>
      <c r="R105" s="96" t="str">
        <f t="shared" si="18"/>
        <v/>
      </c>
      <c r="S105" s="133" t="str">
        <f t="shared" si="24"/>
        <v/>
      </c>
    </row>
    <row r="106" spans="1:19" ht="12.75" hidden="1" customHeight="1" outlineLevel="1" x14ac:dyDescent="0.2">
      <c r="A106" s="46"/>
      <c r="B106" s="34">
        <v>40987</v>
      </c>
      <c r="C106" s="112">
        <v>8.6999999999999993</v>
      </c>
      <c r="D106" s="96">
        <v>11.3</v>
      </c>
      <c r="E106" s="112">
        <v>11.8</v>
      </c>
      <c r="F106" s="96">
        <f t="shared" si="19"/>
        <v>8.1999999999999993</v>
      </c>
      <c r="G106" s="112">
        <v>-1.3</v>
      </c>
      <c r="H106" s="96">
        <f t="shared" si="20"/>
        <v>21.3</v>
      </c>
      <c r="I106" s="112">
        <v>4</v>
      </c>
      <c r="J106" s="96">
        <f t="shared" si="21"/>
        <v>16</v>
      </c>
      <c r="K106" s="112">
        <v>11.6</v>
      </c>
      <c r="L106" s="96">
        <f t="shared" si="22"/>
        <v>8.4</v>
      </c>
      <c r="M106" s="112">
        <v>1.1000000000000001</v>
      </c>
      <c r="N106" s="96">
        <f t="shared" si="23"/>
        <v>18.899999999999999</v>
      </c>
      <c r="O106" s="14">
        <v>6.1</v>
      </c>
      <c r="P106" s="96">
        <f t="shared" si="17"/>
        <v>13.9</v>
      </c>
      <c r="Q106" s="14"/>
      <c r="R106" s="96" t="str">
        <f t="shared" si="18"/>
        <v/>
      </c>
      <c r="S106" s="133" t="str">
        <f t="shared" si="24"/>
        <v/>
      </c>
    </row>
    <row r="107" spans="1:19" ht="12.75" hidden="1" customHeight="1" outlineLevel="1" x14ac:dyDescent="0.2">
      <c r="A107" s="46"/>
      <c r="B107" s="34">
        <v>40988</v>
      </c>
      <c r="C107" s="112">
        <v>6.9</v>
      </c>
      <c r="D107" s="96">
        <v>13.1</v>
      </c>
      <c r="E107" s="112">
        <v>11.6</v>
      </c>
      <c r="F107" s="96">
        <f t="shared" si="19"/>
        <v>8.4</v>
      </c>
      <c r="G107" s="112">
        <v>-1.7</v>
      </c>
      <c r="H107" s="96">
        <f t="shared" si="20"/>
        <v>21.7</v>
      </c>
      <c r="I107" s="112">
        <v>4.3</v>
      </c>
      <c r="J107" s="96">
        <f t="shared" si="21"/>
        <v>15.7</v>
      </c>
      <c r="K107" s="112">
        <v>11.6</v>
      </c>
      <c r="L107" s="96">
        <f t="shared" si="22"/>
        <v>8.4</v>
      </c>
      <c r="M107" s="112">
        <v>-0.1</v>
      </c>
      <c r="N107" s="96">
        <f t="shared" si="23"/>
        <v>20.100000000000001</v>
      </c>
      <c r="O107" s="14">
        <v>8.6999999999999993</v>
      </c>
      <c r="P107" s="96">
        <f t="shared" si="17"/>
        <v>11.3</v>
      </c>
      <c r="Q107" s="14"/>
      <c r="R107" s="96" t="str">
        <f t="shared" si="18"/>
        <v/>
      </c>
      <c r="S107" s="133" t="str">
        <f t="shared" si="24"/>
        <v/>
      </c>
    </row>
    <row r="108" spans="1:19" ht="12.75" hidden="1" customHeight="1" outlineLevel="1" x14ac:dyDescent="0.2">
      <c r="A108" s="46"/>
      <c r="B108" s="34">
        <v>40989</v>
      </c>
      <c r="C108" s="112">
        <v>6.1</v>
      </c>
      <c r="D108" s="96">
        <v>13.9</v>
      </c>
      <c r="E108" s="112">
        <v>9.9</v>
      </c>
      <c r="F108" s="96">
        <f t="shared" si="19"/>
        <v>10.1</v>
      </c>
      <c r="G108" s="112">
        <v>0.8</v>
      </c>
      <c r="H108" s="96">
        <f t="shared" si="20"/>
        <v>19.2</v>
      </c>
      <c r="I108" s="112">
        <v>6.4</v>
      </c>
      <c r="J108" s="96">
        <f t="shared" si="21"/>
        <v>13.6</v>
      </c>
      <c r="K108" s="112">
        <v>4.7</v>
      </c>
      <c r="L108" s="96">
        <f t="shared" si="22"/>
        <v>15.3</v>
      </c>
      <c r="M108" s="112">
        <v>3</v>
      </c>
      <c r="N108" s="96">
        <f t="shared" si="23"/>
        <v>17</v>
      </c>
      <c r="O108" s="14">
        <v>8.8000000000000007</v>
      </c>
      <c r="P108" s="96">
        <f t="shared" si="17"/>
        <v>11.2</v>
      </c>
      <c r="Q108" s="14"/>
      <c r="R108" s="96" t="str">
        <f t="shared" si="18"/>
        <v/>
      </c>
      <c r="S108" s="133" t="str">
        <f t="shared" si="24"/>
        <v/>
      </c>
    </row>
    <row r="109" spans="1:19" ht="12.75" hidden="1" customHeight="1" outlineLevel="1" x14ac:dyDescent="0.2">
      <c r="A109" s="46"/>
      <c r="B109" s="34">
        <v>40990</v>
      </c>
      <c r="C109" s="112">
        <v>5.4</v>
      </c>
      <c r="D109" s="96">
        <v>14.6</v>
      </c>
      <c r="E109" s="112">
        <v>5.5</v>
      </c>
      <c r="F109" s="96">
        <f t="shared" si="19"/>
        <v>14.5</v>
      </c>
      <c r="G109" s="112">
        <v>-0.2</v>
      </c>
      <c r="H109" s="96">
        <f t="shared" si="20"/>
        <v>20.2</v>
      </c>
      <c r="I109" s="112">
        <v>8</v>
      </c>
      <c r="J109" s="96">
        <f t="shared" si="21"/>
        <v>12</v>
      </c>
      <c r="K109" s="112">
        <v>3.2</v>
      </c>
      <c r="L109" s="96">
        <f t="shared" si="22"/>
        <v>16.8</v>
      </c>
      <c r="M109" s="112">
        <v>3.8</v>
      </c>
      <c r="N109" s="96">
        <f t="shared" si="23"/>
        <v>16.2</v>
      </c>
      <c r="O109" s="14">
        <v>7.9</v>
      </c>
      <c r="P109" s="96">
        <f t="shared" si="17"/>
        <v>12.1</v>
      </c>
      <c r="Q109" s="14"/>
      <c r="R109" s="96" t="str">
        <f t="shared" si="18"/>
        <v/>
      </c>
      <c r="S109" s="133" t="str">
        <f t="shared" si="24"/>
        <v/>
      </c>
    </row>
    <row r="110" spans="1:19" ht="12.75" hidden="1" customHeight="1" outlineLevel="1" x14ac:dyDescent="0.2">
      <c r="A110" s="46"/>
      <c r="B110" s="34">
        <v>40991</v>
      </c>
      <c r="C110" s="112">
        <v>6.5</v>
      </c>
      <c r="D110" s="96">
        <v>13.5</v>
      </c>
      <c r="E110" s="112">
        <v>9.4</v>
      </c>
      <c r="F110" s="96">
        <f t="shared" si="19"/>
        <v>10.6</v>
      </c>
      <c r="G110" s="112">
        <v>3.8</v>
      </c>
      <c r="H110" s="96">
        <f t="shared" si="20"/>
        <v>16.2</v>
      </c>
      <c r="I110" s="112">
        <v>10</v>
      </c>
      <c r="J110" s="96">
        <f t="shared" si="21"/>
        <v>10</v>
      </c>
      <c r="K110" s="112">
        <v>1.8</v>
      </c>
      <c r="L110" s="96">
        <f t="shared" si="22"/>
        <v>18.2</v>
      </c>
      <c r="M110" s="112">
        <v>4.5999999999999996</v>
      </c>
      <c r="N110" s="96">
        <f t="shared" si="23"/>
        <v>15.4</v>
      </c>
      <c r="O110" s="14">
        <v>9</v>
      </c>
      <c r="P110" s="96">
        <f t="shared" si="17"/>
        <v>11</v>
      </c>
      <c r="Q110" s="14"/>
      <c r="R110" s="96" t="str">
        <f t="shared" si="18"/>
        <v/>
      </c>
      <c r="S110" s="133" t="str">
        <f t="shared" si="24"/>
        <v/>
      </c>
    </row>
    <row r="111" spans="1:19" ht="12.75" hidden="1" customHeight="1" outlineLevel="1" x14ac:dyDescent="0.2">
      <c r="A111" s="46"/>
      <c r="B111" s="34">
        <v>40992</v>
      </c>
      <c r="C111" s="112">
        <v>7.6</v>
      </c>
      <c r="D111" s="96">
        <v>12.4</v>
      </c>
      <c r="E111" s="112">
        <v>9.3000000000000007</v>
      </c>
      <c r="F111" s="96">
        <f t="shared" si="19"/>
        <v>10.7</v>
      </c>
      <c r="G111" s="112">
        <v>4.5</v>
      </c>
      <c r="H111" s="96">
        <f t="shared" si="20"/>
        <v>15.5</v>
      </c>
      <c r="I111" s="112">
        <v>8.6999999999999993</v>
      </c>
      <c r="J111" s="96">
        <f t="shared" si="21"/>
        <v>11.3</v>
      </c>
      <c r="K111" s="112">
        <v>2.5</v>
      </c>
      <c r="L111" s="96">
        <f t="shared" si="22"/>
        <v>17.5</v>
      </c>
      <c r="M111" s="112">
        <v>5.8</v>
      </c>
      <c r="N111" s="96">
        <f t="shared" si="23"/>
        <v>14.2</v>
      </c>
      <c r="O111" s="14">
        <v>9.4</v>
      </c>
      <c r="P111" s="96">
        <f t="shared" si="17"/>
        <v>10.6</v>
      </c>
      <c r="Q111" s="14"/>
      <c r="R111" s="96" t="str">
        <f t="shared" si="18"/>
        <v/>
      </c>
      <c r="S111" s="133" t="str">
        <f t="shared" si="24"/>
        <v/>
      </c>
    </row>
    <row r="112" spans="1:19" ht="12.75" hidden="1" customHeight="1" outlineLevel="1" x14ac:dyDescent="0.2">
      <c r="A112" s="46"/>
      <c r="B112" s="34">
        <v>40993</v>
      </c>
      <c r="C112" s="112">
        <v>8.9</v>
      </c>
      <c r="D112" s="96">
        <v>11.1</v>
      </c>
      <c r="E112" s="112">
        <v>10.1</v>
      </c>
      <c r="F112" s="96">
        <f t="shared" si="19"/>
        <v>9.9</v>
      </c>
      <c r="G112" s="112">
        <v>5.9</v>
      </c>
      <c r="H112" s="96">
        <f t="shared" si="20"/>
        <v>14.1</v>
      </c>
      <c r="I112" s="112">
        <v>6.6</v>
      </c>
      <c r="J112" s="96">
        <f t="shared" si="21"/>
        <v>13.4</v>
      </c>
      <c r="K112" s="112">
        <v>3.3</v>
      </c>
      <c r="L112" s="96">
        <f t="shared" si="22"/>
        <v>16.7</v>
      </c>
      <c r="M112" s="112">
        <v>9</v>
      </c>
      <c r="N112" s="96">
        <f t="shared" si="23"/>
        <v>11</v>
      </c>
      <c r="O112" s="14">
        <v>9.9</v>
      </c>
      <c r="P112" s="96">
        <f t="shared" si="17"/>
        <v>10.1</v>
      </c>
      <c r="Q112" s="14"/>
      <c r="R112" s="96" t="str">
        <f t="shared" si="18"/>
        <v/>
      </c>
      <c r="S112" s="133" t="str">
        <f t="shared" si="24"/>
        <v/>
      </c>
    </row>
    <row r="113" spans="1:19" ht="12.75" hidden="1" customHeight="1" outlineLevel="1" x14ac:dyDescent="0.2">
      <c r="A113" s="46"/>
      <c r="B113" s="34">
        <v>40994</v>
      </c>
      <c r="C113" s="112">
        <v>6.4</v>
      </c>
      <c r="D113" s="96">
        <v>13.6</v>
      </c>
      <c r="E113" s="112">
        <v>8.1</v>
      </c>
      <c r="F113" s="96">
        <f t="shared" si="19"/>
        <v>11.9</v>
      </c>
      <c r="G113" s="112">
        <v>4.8</v>
      </c>
      <c r="H113" s="96">
        <f t="shared" si="20"/>
        <v>15.2</v>
      </c>
      <c r="I113" s="112">
        <v>5.0999999999999996</v>
      </c>
      <c r="J113" s="96">
        <f t="shared" si="21"/>
        <v>14.9</v>
      </c>
      <c r="K113" s="112">
        <v>3.4</v>
      </c>
      <c r="L113" s="96">
        <f t="shared" si="22"/>
        <v>16.600000000000001</v>
      </c>
      <c r="M113" s="112">
        <v>10.8</v>
      </c>
      <c r="N113" s="96">
        <f t="shared" si="23"/>
        <v>9.1999999999999993</v>
      </c>
      <c r="O113" s="14">
        <v>9.6</v>
      </c>
      <c r="P113" s="96">
        <f t="shared" si="17"/>
        <v>10.4</v>
      </c>
      <c r="Q113" s="14"/>
      <c r="R113" s="96" t="str">
        <f t="shared" si="18"/>
        <v/>
      </c>
      <c r="S113" s="133" t="str">
        <f t="shared" si="24"/>
        <v/>
      </c>
    </row>
    <row r="114" spans="1:19" ht="12.75" hidden="1" customHeight="1" outlineLevel="1" x14ac:dyDescent="0.2">
      <c r="A114" s="46"/>
      <c r="B114" s="34">
        <v>40995</v>
      </c>
      <c r="C114" s="112">
        <v>7.3</v>
      </c>
      <c r="D114" s="96">
        <v>12.7</v>
      </c>
      <c r="E114" s="112">
        <v>10.7</v>
      </c>
      <c r="F114" s="96">
        <f t="shared" si="19"/>
        <v>9.3000000000000007</v>
      </c>
      <c r="G114" s="112">
        <v>6.8</v>
      </c>
      <c r="H114" s="96">
        <f t="shared" si="20"/>
        <v>13.2</v>
      </c>
      <c r="I114" s="112">
        <v>6.7</v>
      </c>
      <c r="J114" s="96">
        <f t="shared" si="21"/>
        <v>13.3</v>
      </c>
      <c r="K114" s="112">
        <v>6.3</v>
      </c>
      <c r="L114" s="96">
        <f t="shared" si="22"/>
        <v>13.7</v>
      </c>
      <c r="M114" s="112">
        <v>9</v>
      </c>
      <c r="N114" s="96">
        <f t="shared" si="23"/>
        <v>11</v>
      </c>
      <c r="O114" s="14">
        <v>10.1</v>
      </c>
      <c r="P114" s="96">
        <f t="shared" si="17"/>
        <v>9.9</v>
      </c>
      <c r="Q114" s="14"/>
      <c r="R114" s="96" t="str">
        <f t="shared" si="18"/>
        <v/>
      </c>
      <c r="S114" s="133" t="str">
        <f t="shared" si="24"/>
        <v/>
      </c>
    </row>
    <row r="115" spans="1:19" ht="12.75" hidden="1" customHeight="1" outlineLevel="1" x14ac:dyDescent="0.2">
      <c r="A115" s="46"/>
      <c r="B115" s="34">
        <v>40996</v>
      </c>
      <c r="C115" s="112">
        <v>7.7</v>
      </c>
      <c r="D115" s="96">
        <v>12.3</v>
      </c>
      <c r="E115" s="112">
        <v>11.6</v>
      </c>
      <c r="F115" s="96">
        <f t="shared" si="19"/>
        <v>8.4</v>
      </c>
      <c r="G115" s="112">
        <v>9.5</v>
      </c>
      <c r="H115" s="96">
        <f t="shared" si="20"/>
        <v>10.5</v>
      </c>
      <c r="I115" s="112">
        <v>7.3</v>
      </c>
      <c r="J115" s="96">
        <f t="shared" si="21"/>
        <v>12.7</v>
      </c>
      <c r="K115" s="112">
        <v>8.9</v>
      </c>
      <c r="L115" s="96">
        <f t="shared" si="22"/>
        <v>11.1</v>
      </c>
      <c r="M115" s="112">
        <v>8.8000000000000007</v>
      </c>
      <c r="N115" s="96">
        <f t="shared" si="23"/>
        <v>11.2</v>
      </c>
      <c r="O115" s="14">
        <v>11.7</v>
      </c>
      <c r="P115" s="96">
        <f t="shared" si="17"/>
        <v>8.3000000000000007</v>
      </c>
      <c r="Q115" s="14"/>
      <c r="R115" s="96" t="str">
        <f t="shared" si="18"/>
        <v/>
      </c>
      <c r="S115" s="133" t="str">
        <f t="shared" si="24"/>
        <v/>
      </c>
    </row>
    <row r="116" spans="1:19" ht="12.75" hidden="1" customHeight="1" outlineLevel="1" x14ac:dyDescent="0.2">
      <c r="A116" s="46"/>
      <c r="B116" s="34">
        <v>40997</v>
      </c>
      <c r="C116" s="112">
        <v>11.1</v>
      </c>
      <c r="D116" s="96">
        <v>8.9</v>
      </c>
      <c r="E116" s="112">
        <v>13</v>
      </c>
      <c r="F116" s="96">
        <f t="shared" si="19"/>
        <v>7</v>
      </c>
      <c r="G116" s="112">
        <v>7</v>
      </c>
      <c r="H116" s="96">
        <f t="shared" si="20"/>
        <v>13</v>
      </c>
      <c r="I116" s="112">
        <v>11.5</v>
      </c>
      <c r="J116" s="96">
        <f t="shared" si="21"/>
        <v>8.5</v>
      </c>
      <c r="K116" s="112">
        <v>3.6</v>
      </c>
      <c r="L116" s="96">
        <f t="shared" si="22"/>
        <v>16.399999999999999</v>
      </c>
      <c r="M116" s="112">
        <v>11.4</v>
      </c>
      <c r="N116" s="96">
        <f t="shared" si="23"/>
        <v>8.6</v>
      </c>
      <c r="O116" s="14">
        <v>11.9</v>
      </c>
      <c r="P116" s="96">
        <f t="shared" si="17"/>
        <v>8.1</v>
      </c>
      <c r="Q116" s="14"/>
      <c r="R116" s="96" t="str">
        <f t="shared" si="18"/>
        <v/>
      </c>
      <c r="S116" s="133" t="str">
        <f t="shared" si="24"/>
        <v/>
      </c>
    </row>
    <row r="117" spans="1:19" ht="12.75" hidden="1" customHeight="1" outlineLevel="1" x14ac:dyDescent="0.2">
      <c r="A117" s="46"/>
      <c r="B117" s="34">
        <v>40998</v>
      </c>
      <c r="C117" s="112">
        <v>8</v>
      </c>
      <c r="D117" s="96">
        <v>12</v>
      </c>
      <c r="E117" s="112">
        <v>13</v>
      </c>
      <c r="F117" s="96">
        <f t="shared" si="19"/>
        <v>7</v>
      </c>
      <c r="G117" s="112">
        <v>7.1</v>
      </c>
      <c r="H117" s="96">
        <f t="shared" si="20"/>
        <v>12.9</v>
      </c>
      <c r="I117" s="112">
        <v>11</v>
      </c>
      <c r="J117" s="96">
        <f t="shared" si="21"/>
        <v>9</v>
      </c>
      <c r="K117" s="112">
        <v>2.1</v>
      </c>
      <c r="L117" s="96">
        <f t="shared" si="22"/>
        <v>17.899999999999999</v>
      </c>
      <c r="M117" s="112">
        <v>13.1</v>
      </c>
      <c r="N117" s="96">
        <f t="shared" si="23"/>
        <v>6.9</v>
      </c>
      <c r="O117" s="14">
        <v>9.4</v>
      </c>
      <c r="P117" s="96">
        <f t="shared" si="17"/>
        <v>10.6</v>
      </c>
      <c r="Q117" s="14"/>
      <c r="R117" s="96" t="str">
        <f t="shared" si="18"/>
        <v/>
      </c>
      <c r="S117" s="133" t="str">
        <f t="shared" si="24"/>
        <v/>
      </c>
    </row>
    <row r="118" spans="1:19" ht="12.75" hidden="1" customHeight="1" outlineLevel="1" x14ac:dyDescent="0.2">
      <c r="A118" s="46"/>
      <c r="B118" s="35">
        <v>40999</v>
      </c>
      <c r="C118" s="112">
        <v>9.6</v>
      </c>
      <c r="D118" s="96">
        <v>10.4</v>
      </c>
      <c r="E118" s="112">
        <v>14.8</v>
      </c>
      <c r="F118" s="96">
        <f t="shared" si="19"/>
        <v>5.1999999999999993</v>
      </c>
      <c r="G118" s="112">
        <v>7.6</v>
      </c>
      <c r="H118" s="96">
        <f t="shared" si="20"/>
        <v>12.4</v>
      </c>
      <c r="I118" s="112">
        <v>11.5</v>
      </c>
      <c r="J118" s="96">
        <f t="shared" si="21"/>
        <v>8.5</v>
      </c>
      <c r="K118" s="112">
        <v>1.4</v>
      </c>
      <c r="L118" s="96">
        <f t="shared" si="22"/>
        <v>18.600000000000001</v>
      </c>
      <c r="M118" s="112">
        <v>14.1</v>
      </c>
      <c r="N118" s="96">
        <f t="shared" si="23"/>
        <v>5.9</v>
      </c>
      <c r="O118" s="14">
        <v>6.8</v>
      </c>
      <c r="P118" s="96">
        <f t="shared" si="17"/>
        <v>13.2</v>
      </c>
      <c r="Q118" s="14"/>
      <c r="R118" s="96" t="str">
        <f t="shared" si="18"/>
        <v/>
      </c>
      <c r="S118" s="133" t="str">
        <f t="shared" si="24"/>
        <v/>
      </c>
    </row>
    <row r="119" spans="1:19" s="44" customFormat="1" ht="15" collapsed="1" x14ac:dyDescent="0.2">
      <c r="A119" s="45" t="s">
        <v>19</v>
      </c>
      <c r="B119" s="36" t="s">
        <v>3</v>
      </c>
      <c r="C119" s="113">
        <f>+IF(ISERROR(SUBTOTAL(1,C88:C118)),0,SUBTOTAL(1,C88:C118))</f>
        <v>6.5032258064516126</v>
      </c>
      <c r="D119" s="54">
        <f>+IF(D88&lt;&gt;"",SUBTOTAL(9,D88:D118),"")</f>
        <v>418.40000000000003</v>
      </c>
      <c r="E119" s="113">
        <f>+IF(ISERROR(SUBTOTAL(1,E88:E118)),"",SUBTOTAL(1,E88:E118))</f>
        <v>8.7225806451612922</v>
      </c>
      <c r="F119" s="54">
        <f>+IF(F88&lt;&gt;"",SUBTOTAL(9,F88:F118),"")</f>
        <v>349.59999999999991</v>
      </c>
      <c r="G119" s="113">
        <f>+IF(ISERROR(SUBTOTAL(1,G88:G118)),"",SUBTOTAL(1,G88:G118))</f>
        <v>4.6677419354838703</v>
      </c>
      <c r="H119" s="54">
        <f>+IF(H88&lt;&gt;"",SUBTOTAL(9,H88:H118),"")</f>
        <v>475.2999999999999</v>
      </c>
      <c r="I119" s="113">
        <f>+IF(ISERROR(SUBTOTAL(1,I88:I118)),"",SUBTOTAL(1,I88:I118))</f>
        <v>7.7709677419354826</v>
      </c>
      <c r="J119" s="54">
        <f>+IF(J88&lt;&gt;"",SUBTOTAL(9,J88:J118),"")</f>
        <v>379.09999999999997</v>
      </c>
      <c r="K119" s="113">
        <f>+IF(ISERROR(SUBTOTAL(1,K88:K118)),"",SUBTOTAL(1,K88:K118))</f>
        <v>6.4645161290322584</v>
      </c>
      <c r="L119" s="54">
        <f>+IF(L88&lt;&gt;"",SUBTOTAL(9,L88:L118),"")</f>
        <v>419.6</v>
      </c>
      <c r="M119" s="113">
        <f>+IF(ISERROR(SUBTOTAL(1,M88:M118)),"",SUBTOTAL(1,M88:M118))</f>
        <v>5.6838709677419352</v>
      </c>
      <c r="N119" s="54">
        <f>+IF(N88&lt;&gt;"",SUBTOTAL(9,N88:N118),"")</f>
        <v>443.7999999999999</v>
      </c>
      <c r="O119" s="113">
        <f>+IF(ISERROR(SUBTOTAL(1,O88:O118)),"",SUBTOTAL(1,O88:O118))</f>
        <v>6.5419354838709678</v>
      </c>
      <c r="P119" s="54">
        <f>+IF(P88&lt;&gt;"",SUBTOTAL(9,P88:P118),"")</f>
        <v>417.2</v>
      </c>
      <c r="Q119" s="113"/>
      <c r="R119" s="54" t="str">
        <f>+IF(R88&lt;&gt;"",SUBTOTAL(9,R88:R118),"")</f>
        <v/>
      </c>
      <c r="S119" s="63" t="str">
        <f>+IF(Q119&lt;&gt;"",((J119+L119+N119+P119+R119)/5),"")</f>
        <v/>
      </c>
    </row>
    <row r="120" spans="1:19" ht="12.75" hidden="1" customHeight="1" outlineLevel="1" x14ac:dyDescent="0.2">
      <c r="A120" s="46"/>
      <c r="B120" s="37">
        <v>41000</v>
      </c>
      <c r="C120" s="112">
        <v>4.5</v>
      </c>
      <c r="D120" s="96">
        <v>15.5</v>
      </c>
      <c r="E120" s="112">
        <v>13.3</v>
      </c>
      <c r="F120" s="96">
        <f>IF(ISBLANK(E120),"",IF(E120&lt;15,20-E120,0))</f>
        <v>6.6999999999999993</v>
      </c>
      <c r="G120" s="112">
        <v>6.4</v>
      </c>
      <c r="H120" s="96">
        <f>IF(ISBLANK(G120),"",IF(G120&lt;15,20-G120,0))</f>
        <v>13.6</v>
      </c>
      <c r="I120" s="112">
        <v>11.2</v>
      </c>
      <c r="J120" s="96">
        <f>IF(ISBLANK(I120),"",IF(I120&lt;15,20-I120,0))</f>
        <v>8.8000000000000007</v>
      </c>
      <c r="K120" s="112">
        <v>3.4</v>
      </c>
      <c r="L120" s="96">
        <f>IF(ISBLANK(K120),"",IF(K120&lt;15,20-K120,0))</f>
        <v>16.600000000000001</v>
      </c>
      <c r="M120" s="112">
        <v>15.4</v>
      </c>
      <c r="N120" s="96">
        <f>IF(ISBLANK(M120),"",IF(M120&lt;15,20-M120,0))</f>
        <v>0</v>
      </c>
      <c r="O120" s="122">
        <v>2.2999999999999998</v>
      </c>
      <c r="P120" s="96">
        <f>IF(ISBLANK(O120),"",IF(O120&lt;15,20-O120,0))</f>
        <v>17.7</v>
      </c>
      <c r="Q120" s="122"/>
      <c r="R120" s="96" t="str">
        <f>IF(ISBLANK(Q120),"",IF(Q120&lt;15,20-Q120,0))</f>
        <v/>
      </c>
      <c r="S120" s="133" t="str">
        <f>+IF(Q120&lt;&gt;"",((J120+L120+N120+P120+R120)/5),"")</f>
        <v/>
      </c>
    </row>
    <row r="121" spans="1:19" ht="12.75" hidden="1" customHeight="1" outlineLevel="1" x14ac:dyDescent="0.2">
      <c r="A121" s="46"/>
      <c r="B121" s="34">
        <v>41001</v>
      </c>
      <c r="C121" s="112">
        <v>4.7</v>
      </c>
      <c r="D121" s="96">
        <v>15.3</v>
      </c>
      <c r="E121" s="112">
        <v>12</v>
      </c>
      <c r="F121" s="96">
        <f t="shared" ref="F121:F149" si="25">IF(ISBLANK(E121),"",IF(E121&lt;15,20-E121,0))</f>
        <v>8</v>
      </c>
      <c r="G121" s="112">
        <v>8.6999999999999993</v>
      </c>
      <c r="H121" s="96">
        <f t="shared" ref="H121:H149" si="26">IF(ISBLANK(G121),"",IF(G121&lt;15,20-G121,0))</f>
        <v>11.3</v>
      </c>
      <c r="I121" s="112">
        <v>13.1</v>
      </c>
      <c r="J121" s="96">
        <f t="shared" ref="J121:J149" si="27">IF(ISBLANK(I121),"",IF(I121&lt;15,20-I121,0))</f>
        <v>6.9</v>
      </c>
      <c r="K121" s="112">
        <v>5.8</v>
      </c>
      <c r="L121" s="96">
        <f t="shared" ref="L121:L149" si="28">IF(ISBLANK(K121),"",IF(K121&lt;15,20-K121,0))</f>
        <v>14.2</v>
      </c>
      <c r="M121" s="112">
        <v>9.5</v>
      </c>
      <c r="N121" s="96">
        <f t="shared" ref="N121:N149" si="29">IF(ISBLANK(M121),"",IF(M121&lt;15,20-M121,0))</f>
        <v>10.5</v>
      </c>
      <c r="O121" s="123">
        <v>-0.3</v>
      </c>
      <c r="P121" s="96">
        <f t="shared" ref="P121:P149" si="30">IF(ISBLANK(O121),"",IF(O121&lt;15,20-O121,0))</f>
        <v>20.3</v>
      </c>
      <c r="Q121" s="123"/>
      <c r="R121" s="96" t="str">
        <f t="shared" ref="R121:R149" si="31">IF(ISBLANK(Q121),"",IF(Q121&lt;15,20-Q121,0))</f>
        <v/>
      </c>
      <c r="S121" s="133" t="str">
        <f t="shared" ref="S121:S150" si="32">+IF(Q121&lt;&gt;"",((J121+L121+N121+P121+R121)/5),"")</f>
        <v/>
      </c>
    </row>
    <row r="122" spans="1:19" ht="12.75" hidden="1" customHeight="1" outlineLevel="1" x14ac:dyDescent="0.2">
      <c r="A122" s="46"/>
      <c r="B122" s="34">
        <v>41002</v>
      </c>
      <c r="C122" s="112">
        <v>5.9</v>
      </c>
      <c r="D122" s="96">
        <v>14.1</v>
      </c>
      <c r="E122" s="112">
        <v>12.5</v>
      </c>
      <c r="F122" s="96">
        <f t="shared" si="25"/>
        <v>7.5</v>
      </c>
      <c r="G122" s="112">
        <v>15</v>
      </c>
      <c r="H122" s="96">
        <f t="shared" si="26"/>
        <v>0</v>
      </c>
      <c r="I122" s="112">
        <v>10.4</v>
      </c>
      <c r="J122" s="96">
        <f t="shared" si="27"/>
        <v>9.6</v>
      </c>
      <c r="K122" s="112">
        <v>6.3</v>
      </c>
      <c r="L122" s="96">
        <f t="shared" si="28"/>
        <v>13.7</v>
      </c>
      <c r="M122" s="112">
        <v>6.5</v>
      </c>
      <c r="N122" s="96">
        <f t="shared" si="29"/>
        <v>13.5</v>
      </c>
      <c r="O122" s="14">
        <v>0.4</v>
      </c>
      <c r="P122" s="96">
        <f t="shared" si="30"/>
        <v>19.600000000000001</v>
      </c>
      <c r="Q122" s="14"/>
      <c r="R122" s="96" t="str">
        <f t="shared" si="31"/>
        <v/>
      </c>
      <c r="S122" s="133" t="str">
        <f t="shared" si="32"/>
        <v/>
      </c>
    </row>
    <row r="123" spans="1:19" ht="12.75" hidden="1" customHeight="1" outlineLevel="1" x14ac:dyDescent="0.2">
      <c r="A123" s="46"/>
      <c r="B123" s="34">
        <v>41003</v>
      </c>
      <c r="C123" s="112">
        <v>3.6</v>
      </c>
      <c r="D123" s="96">
        <v>16.399999999999999</v>
      </c>
      <c r="E123" s="112">
        <v>11.3</v>
      </c>
      <c r="F123" s="96">
        <f t="shared" si="25"/>
        <v>8.6999999999999993</v>
      </c>
      <c r="G123" s="112">
        <v>13.2</v>
      </c>
      <c r="H123" s="96">
        <f t="shared" si="26"/>
        <v>6.8000000000000007</v>
      </c>
      <c r="I123" s="112">
        <v>4.4000000000000004</v>
      </c>
      <c r="J123" s="96">
        <f t="shared" si="27"/>
        <v>15.6</v>
      </c>
      <c r="K123" s="112">
        <v>7.9</v>
      </c>
      <c r="L123" s="96">
        <f t="shared" si="28"/>
        <v>12.1</v>
      </c>
      <c r="M123" s="112">
        <v>5.8</v>
      </c>
      <c r="N123" s="96">
        <f t="shared" si="29"/>
        <v>14.2</v>
      </c>
      <c r="O123" s="14">
        <v>1.9</v>
      </c>
      <c r="P123" s="96">
        <f t="shared" si="30"/>
        <v>18.100000000000001</v>
      </c>
      <c r="Q123" s="14"/>
      <c r="R123" s="96" t="str">
        <f t="shared" si="31"/>
        <v/>
      </c>
      <c r="S123" s="133" t="str">
        <f t="shared" si="32"/>
        <v/>
      </c>
    </row>
    <row r="124" spans="1:19" ht="12.75" hidden="1" customHeight="1" outlineLevel="1" x14ac:dyDescent="0.2">
      <c r="A124" s="46"/>
      <c r="B124" s="34">
        <v>41004</v>
      </c>
      <c r="C124" s="112">
        <v>3.8</v>
      </c>
      <c r="D124" s="96">
        <v>16.2</v>
      </c>
      <c r="E124" s="112">
        <v>9.8000000000000007</v>
      </c>
      <c r="F124" s="96">
        <f t="shared" si="25"/>
        <v>10.199999999999999</v>
      </c>
      <c r="G124" s="112">
        <v>10</v>
      </c>
      <c r="H124" s="96">
        <f t="shared" si="26"/>
        <v>10</v>
      </c>
      <c r="I124" s="112">
        <v>6.1</v>
      </c>
      <c r="J124" s="96">
        <f t="shared" si="27"/>
        <v>13.9</v>
      </c>
      <c r="K124" s="112">
        <v>11.8</v>
      </c>
      <c r="L124" s="96">
        <f t="shared" si="28"/>
        <v>8.1999999999999993</v>
      </c>
      <c r="M124" s="112">
        <v>4.7</v>
      </c>
      <c r="N124" s="96">
        <f t="shared" si="29"/>
        <v>15.3</v>
      </c>
      <c r="O124" s="14">
        <v>7.7</v>
      </c>
      <c r="P124" s="96">
        <f t="shared" si="30"/>
        <v>12.3</v>
      </c>
      <c r="Q124" s="14"/>
      <c r="R124" s="96" t="str">
        <f t="shared" si="31"/>
        <v/>
      </c>
      <c r="S124" s="133" t="str">
        <f t="shared" si="32"/>
        <v/>
      </c>
    </row>
    <row r="125" spans="1:19" ht="12.75" hidden="1" customHeight="1" outlineLevel="1" x14ac:dyDescent="0.2">
      <c r="A125" s="46"/>
      <c r="B125" s="34">
        <v>41005</v>
      </c>
      <c r="C125" s="112">
        <v>2.7</v>
      </c>
      <c r="D125" s="96">
        <v>17.3</v>
      </c>
      <c r="E125" s="112">
        <v>7.5</v>
      </c>
      <c r="F125" s="96">
        <f t="shared" si="25"/>
        <v>12.5</v>
      </c>
      <c r="G125" s="112">
        <v>8.5</v>
      </c>
      <c r="H125" s="96">
        <f t="shared" si="26"/>
        <v>11.5</v>
      </c>
      <c r="I125" s="112">
        <v>7.8</v>
      </c>
      <c r="J125" s="96">
        <f t="shared" si="27"/>
        <v>12.2</v>
      </c>
      <c r="K125" s="112">
        <v>12.6</v>
      </c>
      <c r="L125" s="96">
        <f t="shared" si="28"/>
        <v>7.4</v>
      </c>
      <c r="M125" s="112">
        <v>0.6</v>
      </c>
      <c r="N125" s="96">
        <f t="shared" si="29"/>
        <v>19.399999999999999</v>
      </c>
      <c r="O125" s="14">
        <v>11.8</v>
      </c>
      <c r="P125" s="96">
        <f t="shared" si="30"/>
        <v>8.1999999999999993</v>
      </c>
      <c r="Q125" s="14"/>
      <c r="R125" s="96" t="str">
        <f t="shared" si="31"/>
        <v/>
      </c>
      <c r="S125" s="133" t="str">
        <f t="shared" si="32"/>
        <v/>
      </c>
    </row>
    <row r="126" spans="1:19" ht="12.75" hidden="1" customHeight="1" outlineLevel="1" x14ac:dyDescent="0.2">
      <c r="A126" s="46"/>
      <c r="B126" s="34">
        <v>41006</v>
      </c>
      <c r="C126" s="112">
        <v>4.3</v>
      </c>
      <c r="D126" s="96">
        <v>15.7</v>
      </c>
      <c r="E126" s="112">
        <v>7.4</v>
      </c>
      <c r="F126" s="96">
        <f t="shared" si="25"/>
        <v>12.6</v>
      </c>
      <c r="G126" s="112">
        <v>13.1</v>
      </c>
      <c r="H126" s="96">
        <f t="shared" si="26"/>
        <v>6.9</v>
      </c>
      <c r="I126" s="112">
        <v>9.6999999999999993</v>
      </c>
      <c r="J126" s="96">
        <f t="shared" si="27"/>
        <v>10.3</v>
      </c>
      <c r="K126" s="112">
        <v>14</v>
      </c>
      <c r="L126" s="96">
        <f t="shared" si="28"/>
        <v>6</v>
      </c>
      <c r="M126" s="112">
        <v>0.9</v>
      </c>
      <c r="N126" s="96">
        <f t="shared" si="29"/>
        <v>19.100000000000001</v>
      </c>
      <c r="O126" s="14">
        <v>11.4</v>
      </c>
      <c r="P126" s="96">
        <f t="shared" si="30"/>
        <v>8.6</v>
      </c>
      <c r="Q126" s="14"/>
      <c r="R126" s="96" t="str">
        <f t="shared" si="31"/>
        <v/>
      </c>
      <c r="S126" s="133" t="str">
        <f t="shared" si="32"/>
        <v/>
      </c>
    </row>
    <row r="127" spans="1:19" ht="12.75" hidden="1" customHeight="1" outlineLevel="1" x14ac:dyDescent="0.2">
      <c r="A127" s="46"/>
      <c r="B127" s="34">
        <v>41007</v>
      </c>
      <c r="C127" s="112">
        <v>7.3</v>
      </c>
      <c r="D127" s="96">
        <v>12.7</v>
      </c>
      <c r="E127" s="112">
        <v>10.1</v>
      </c>
      <c r="F127" s="96">
        <f t="shared" si="25"/>
        <v>9.9</v>
      </c>
      <c r="G127" s="112">
        <v>15.3</v>
      </c>
      <c r="H127" s="96">
        <f t="shared" si="26"/>
        <v>0</v>
      </c>
      <c r="I127" s="112">
        <v>10.9</v>
      </c>
      <c r="J127" s="96">
        <f t="shared" si="27"/>
        <v>9.1</v>
      </c>
      <c r="K127" s="112">
        <v>13.4</v>
      </c>
      <c r="L127" s="96">
        <f t="shared" si="28"/>
        <v>6.6</v>
      </c>
      <c r="M127" s="112">
        <v>3.9</v>
      </c>
      <c r="N127" s="96">
        <f t="shared" si="29"/>
        <v>16.100000000000001</v>
      </c>
      <c r="O127" s="14">
        <v>8.3000000000000007</v>
      </c>
      <c r="P127" s="96">
        <f t="shared" si="30"/>
        <v>11.7</v>
      </c>
      <c r="Q127" s="14"/>
      <c r="R127" s="96" t="str">
        <f t="shared" si="31"/>
        <v/>
      </c>
      <c r="S127" s="133" t="str">
        <f t="shared" si="32"/>
        <v/>
      </c>
    </row>
    <row r="128" spans="1:19" ht="12.75" hidden="1" customHeight="1" outlineLevel="1" x14ac:dyDescent="0.2">
      <c r="A128" s="46"/>
      <c r="B128" s="34">
        <v>41008</v>
      </c>
      <c r="C128" s="112">
        <v>10.3</v>
      </c>
      <c r="D128" s="96">
        <v>9.6999999999999993</v>
      </c>
      <c r="E128" s="112">
        <v>13.1</v>
      </c>
      <c r="F128" s="96">
        <f t="shared" si="25"/>
        <v>6.9</v>
      </c>
      <c r="G128" s="112">
        <v>14.6</v>
      </c>
      <c r="H128" s="96">
        <f t="shared" si="26"/>
        <v>5.4</v>
      </c>
      <c r="I128" s="112">
        <v>10.4</v>
      </c>
      <c r="J128" s="96">
        <f t="shared" si="27"/>
        <v>9.6</v>
      </c>
      <c r="K128" s="112">
        <v>14.4</v>
      </c>
      <c r="L128" s="96">
        <f t="shared" si="28"/>
        <v>5.6</v>
      </c>
      <c r="M128" s="112">
        <v>7.3</v>
      </c>
      <c r="N128" s="96">
        <f t="shared" si="29"/>
        <v>12.7</v>
      </c>
      <c r="O128" s="14">
        <v>4.7</v>
      </c>
      <c r="P128" s="96">
        <f t="shared" si="30"/>
        <v>15.3</v>
      </c>
      <c r="Q128" s="14"/>
      <c r="R128" s="96" t="str">
        <f t="shared" si="31"/>
        <v/>
      </c>
      <c r="S128" s="133" t="str">
        <f t="shared" si="32"/>
        <v/>
      </c>
    </row>
    <row r="129" spans="1:19" ht="12.75" hidden="1" customHeight="1" outlineLevel="1" x14ac:dyDescent="0.2">
      <c r="A129" s="46"/>
      <c r="B129" s="34">
        <v>41009</v>
      </c>
      <c r="C129" s="112">
        <v>13.5</v>
      </c>
      <c r="D129" s="96">
        <v>6.5</v>
      </c>
      <c r="E129" s="112">
        <v>15.3</v>
      </c>
      <c r="F129" s="96">
        <f t="shared" si="25"/>
        <v>0</v>
      </c>
      <c r="G129" s="112">
        <v>12.4</v>
      </c>
      <c r="H129" s="96">
        <f t="shared" si="26"/>
        <v>7.6</v>
      </c>
      <c r="I129" s="112">
        <v>9.1</v>
      </c>
      <c r="J129" s="96">
        <f t="shared" si="27"/>
        <v>10.9</v>
      </c>
      <c r="K129" s="112">
        <v>14.1</v>
      </c>
      <c r="L129" s="96">
        <f t="shared" si="28"/>
        <v>5.9</v>
      </c>
      <c r="M129" s="112">
        <v>13</v>
      </c>
      <c r="N129" s="96">
        <f t="shared" si="29"/>
        <v>7</v>
      </c>
      <c r="O129" s="14">
        <v>4.9000000000000004</v>
      </c>
      <c r="P129" s="96">
        <f t="shared" si="30"/>
        <v>15.1</v>
      </c>
      <c r="Q129" s="14"/>
      <c r="R129" s="96" t="str">
        <f t="shared" si="31"/>
        <v/>
      </c>
      <c r="S129" s="133" t="str">
        <f t="shared" si="32"/>
        <v/>
      </c>
    </row>
    <row r="130" spans="1:19" ht="12.75" hidden="1" customHeight="1" outlineLevel="1" x14ac:dyDescent="0.2">
      <c r="A130" s="46"/>
      <c r="B130" s="34">
        <v>41010</v>
      </c>
      <c r="C130" s="112">
        <v>13.5</v>
      </c>
      <c r="D130" s="96">
        <v>6.5</v>
      </c>
      <c r="E130" s="112">
        <v>10</v>
      </c>
      <c r="F130" s="96">
        <f t="shared" si="25"/>
        <v>10</v>
      </c>
      <c r="G130" s="112">
        <v>11.6</v>
      </c>
      <c r="H130" s="96">
        <f t="shared" si="26"/>
        <v>8.4</v>
      </c>
      <c r="I130" s="112">
        <v>7.3</v>
      </c>
      <c r="J130" s="96">
        <f t="shared" si="27"/>
        <v>12.7</v>
      </c>
      <c r="K130" s="112">
        <v>14.4</v>
      </c>
      <c r="L130" s="96">
        <f t="shared" si="28"/>
        <v>5.6</v>
      </c>
      <c r="M130" s="112">
        <v>13.1</v>
      </c>
      <c r="N130" s="96">
        <f t="shared" si="29"/>
        <v>6.9</v>
      </c>
      <c r="O130" s="14">
        <v>8.5</v>
      </c>
      <c r="P130" s="96">
        <f t="shared" si="30"/>
        <v>11.5</v>
      </c>
      <c r="Q130" s="14"/>
      <c r="R130" s="96" t="str">
        <f t="shared" si="31"/>
        <v/>
      </c>
      <c r="S130" s="133" t="str">
        <f t="shared" si="32"/>
        <v/>
      </c>
    </row>
    <row r="131" spans="1:19" ht="12.75" hidden="1" customHeight="1" outlineLevel="1" x14ac:dyDescent="0.2">
      <c r="A131" s="46"/>
      <c r="B131" s="34">
        <v>41011</v>
      </c>
      <c r="C131" s="112">
        <v>13.7</v>
      </c>
      <c r="D131" s="96">
        <v>6.3000000000000007</v>
      </c>
      <c r="E131" s="112">
        <v>10.9</v>
      </c>
      <c r="F131" s="96">
        <f t="shared" si="25"/>
        <v>9.1</v>
      </c>
      <c r="G131" s="112">
        <v>14</v>
      </c>
      <c r="H131" s="96">
        <f t="shared" si="26"/>
        <v>6</v>
      </c>
      <c r="I131" s="112">
        <v>4.9000000000000004</v>
      </c>
      <c r="J131" s="96">
        <f t="shared" si="27"/>
        <v>15.1</v>
      </c>
      <c r="K131" s="112">
        <v>14.1</v>
      </c>
      <c r="L131" s="96">
        <f t="shared" si="28"/>
        <v>5.9</v>
      </c>
      <c r="M131" s="112">
        <v>3.7</v>
      </c>
      <c r="N131" s="96">
        <f t="shared" si="29"/>
        <v>16.3</v>
      </c>
      <c r="O131" s="14">
        <v>13.3</v>
      </c>
      <c r="P131" s="96">
        <f t="shared" si="30"/>
        <v>6.6999999999999993</v>
      </c>
      <c r="Q131" s="14"/>
      <c r="R131" s="96" t="str">
        <f t="shared" si="31"/>
        <v/>
      </c>
      <c r="S131" s="133" t="str">
        <f t="shared" si="32"/>
        <v/>
      </c>
    </row>
    <row r="132" spans="1:19" ht="12.75" hidden="1" customHeight="1" outlineLevel="1" x14ac:dyDescent="0.2">
      <c r="A132" s="46"/>
      <c r="B132" s="34">
        <v>41012</v>
      </c>
      <c r="C132" s="112">
        <v>12.6</v>
      </c>
      <c r="D132" s="96">
        <v>7.4</v>
      </c>
      <c r="E132" s="112">
        <v>12.1</v>
      </c>
      <c r="F132" s="96">
        <f t="shared" si="25"/>
        <v>7.9</v>
      </c>
      <c r="G132" s="112">
        <v>9.8000000000000007</v>
      </c>
      <c r="H132" s="96">
        <f t="shared" si="26"/>
        <v>10.199999999999999</v>
      </c>
      <c r="I132" s="112">
        <v>3.7</v>
      </c>
      <c r="J132" s="96">
        <f t="shared" si="27"/>
        <v>16.3</v>
      </c>
      <c r="K132" s="112">
        <v>12.1</v>
      </c>
      <c r="L132" s="96">
        <f t="shared" si="28"/>
        <v>7.9</v>
      </c>
      <c r="M132" s="112">
        <v>2.9</v>
      </c>
      <c r="N132" s="96">
        <f t="shared" si="29"/>
        <v>17.100000000000001</v>
      </c>
      <c r="O132" s="14">
        <v>16.2</v>
      </c>
      <c r="P132" s="96">
        <f t="shared" si="30"/>
        <v>0</v>
      </c>
      <c r="Q132" s="14"/>
      <c r="R132" s="96" t="str">
        <f t="shared" si="31"/>
        <v/>
      </c>
      <c r="S132" s="133" t="str">
        <f t="shared" si="32"/>
        <v/>
      </c>
    </row>
    <row r="133" spans="1:19" ht="12.75" hidden="1" customHeight="1" outlineLevel="1" x14ac:dyDescent="0.2">
      <c r="A133" s="46"/>
      <c r="B133" s="34">
        <v>41013</v>
      </c>
      <c r="C133" s="112">
        <v>13.6</v>
      </c>
      <c r="D133" s="96">
        <v>6.4</v>
      </c>
      <c r="E133" s="112">
        <v>10.8</v>
      </c>
      <c r="F133" s="96">
        <f t="shared" si="25"/>
        <v>9.1999999999999993</v>
      </c>
      <c r="G133" s="112">
        <v>12.4</v>
      </c>
      <c r="H133" s="96">
        <f t="shared" si="26"/>
        <v>7.6</v>
      </c>
      <c r="I133" s="112">
        <v>4.3</v>
      </c>
      <c r="J133" s="96">
        <f t="shared" si="27"/>
        <v>15.7</v>
      </c>
      <c r="K133" s="112">
        <v>4.7</v>
      </c>
      <c r="L133" s="96">
        <f t="shared" si="28"/>
        <v>15.3</v>
      </c>
      <c r="M133" s="112">
        <v>2.1</v>
      </c>
      <c r="N133" s="96">
        <f t="shared" si="29"/>
        <v>17.899999999999999</v>
      </c>
      <c r="O133" s="14">
        <v>15</v>
      </c>
      <c r="P133" s="96">
        <f t="shared" si="30"/>
        <v>0</v>
      </c>
      <c r="Q133" s="14"/>
      <c r="R133" s="96" t="str">
        <f t="shared" si="31"/>
        <v/>
      </c>
      <c r="S133" s="133" t="str">
        <f t="shared" si="32"/>
        <v/>
      </c>
    </row>
    <row r="134" spans="1:19" ht="12.75" hidden="1" customHeight="1" outlineLevel="1" x14ac:dyDescent="0.2">
      <c r="A134" s="46"/>
      <c r="B134" s="34">
        <v>41014</v>
      </c>
      <c r="C134" s="112">
        <v>16.399999999999999</v>
      </c>
      <c r="D134" s="96">
        <v>0</v>
      </c>
      <c r="E134" s="112">
        <v>10.9</v>
      </c>
      <c r="F134" s="96">
        <f t="shared" si="25"/>
        <v>9.1</v>
      </c>
      <c r="G134" s="112">
        <v>12.8</v>
      </c>
      <c r="H134" s="96">
        <f t="shared" si="26"/>
        <v>7.1999999999999993</v>
      </c>
      <c r="I134" s="112">
        <v>8.1999999999999993</v>
      </c>
      <c r="J134" s="96">
        <f t="shared" si="27"/>
        <v>11.8</v>
      </c>
      <c r="K134" s="112">
        <v>8.1</v>
      </c>
      <c r="L134" s="96">
        <f t="shared" si="28"/>
        <v>11.9</v>
      </c>
      <c r="M134" s="112">
        <v>2.2999999999999998</v>
      </c>
      <c r="N134" s="96">
        <f t="shared" si="29"/>
        <v>17.7</v>
      </c>
      <c r="O134" s="14">
        <v>14</v>
      </c>
      <c r="P134" s="96">
        <f t="shared" si="30"/>
        <v>6</v>
      </c>
      <c r="Q134" s="14"/>
      <c r="R134" s="96" t="str">
        <f t="shared" si="31"/>
        <v/>
      </c>
      <c r="S134" s="133" t="str">
        <f t="shared" si="32"/>
        <v/>
      </c>
    </row>
    <row r="135" spans="1:19" ht="12.75" hidden="1" customHeight="1" outlineLevel="1" x14ac:dyDescent="0.2">
      <c r="A135" s="46"/>
      <c r="B135" s="34">
        <v>41015</v>
      </c>
      <c r="C135" s="112">
        <v>16.3</v>
      </c>
      <c r="D135" s="96">
        <v>0</v>
      </c>
      <c r="E135" s="112">
        <v>7.8</v>
      </c>
      <c r="F135" s="96">
        <f t="shared" si="25"/>
        <v>12.2</v>
      </c>
      <c r="G135" s="112">
        <v>14.6</v>
      </c>
      <c r="H135" s="96">
        <f t="shared" si="26"/>
        <v>5.4</v>
      </c>
      <c r="I135" s="112">
        <v>10.199999999999999</v>
      </c>
      <c r="J135" s="96">
        <f t="shared" si="27"/>
        <v>9.8000000000000007</v>
      </c>
      <c r="K135" s="112">
        <v>13.4</v>
      </c>
      <c r="L135" s="96">
        <f t="shared" si="28"/>
        <v>6.6</v>
      </c>
      <c r="M135" s="112">
        <v>2.2999999999999998</v>
      </c>
      <c r="N135" s="96">
        <f t="shared" si="29"/>
        <v>17.7</v>
      </c>
      <c r="O135" s="14">
        <v>9.5</v>
      </c>
      <c r="P135" s="96">
        <f t="shared" si="30"/>
        <v>10.5</v>
      </c>
      <c r="Q135" s="14"/>
      <c r="R135" s="96" t="str">
        <f t="shared" si="31"/>
        <v/>
      </c>
      <c r="S135" s="133" t="str">
        <f t="shared" si="32"/>
        <v/>
      </c>
    </row>
    <row r="136" spans="1:19" ht="12.75" hidden="1" customHeight="1" outlineLevel="1" x14ac:dyDescent="0.2">
      <c r="A136" s="46"/>
      <c r="B136" s="34">
        <v>41016</v>
      </c>
      <c r="C136" s="112">
        <v>13.1</v>
      </c>
      <c r="D136" s="96">
        <v>6.9</v>
      </c>
      <c r="E136" s="112">
        <v>6.3</v>
      </c>
      <c r="F136" s="96">
        <f t="shared" si="25"/>
        <v>13.7</v>
      </c>
      <c r="G136" s="112">
        <v>15.1</v>
      </c>
      <c r="H136" s="96">
        <f t="shared" si="26"/>
        <v>0</v>
      </c>
      <c r="I136" s="112">
        <v>13</v>
      </c>
      <c r="J136" s="96">
        <f t="shared" si="27"/>
        <v>7</v>
      </c>
      <c r="K136" s="112">
        <v>16.7</v>
      </c>
      <c r="L136" s="96">
        <f t="shared" si="28"/>
        <v>0</v>
      </c>
      <c r="M136" s="112">
        <v>4.2</v>
      </c>
      <c r="N136" s="96">
        <f t="shared" si="29"/>
        <v>15.8</v>
      </c>
      <c r="O136" s="14">
        <v>9.4</v>
      </c>
      <c r="P136" s="96">
        <f t="shared" si="30"/>
        <v>10.6</v>
      </c>
      <c r="Q136" s="14"/>
      <c r="R136" s="96" t="str">
        <f t="shared" si="31"/>
        <v/>
      </c>
      <c r="S136" s="133" t="str">
        <f t="shared" si="32"/>
        <v/>
      </c>
    </row>
    <row r="137" spans="1:19" ht="12.75" hidden="1" customHeight="1" outlineLevel="1" x14ac:dyDescent="0.2">
      <c r="A137" s="46"/>
      <c r="B137" s="34">
        <v>41017</v>
      </c>
      <c r="C137" s="112">
        <v>7.8</v>
      </c>
      <c r="D137" s="96">
        <v>12.2</v>
      </c>
      <c r="E137" s="112">
        <v>2.7</v>
      </c>
      <c r="F137" s="96">
        <f t="shared" si="25"/>
        <v>17.3</v>
      </c>
      <c r="G137" s="112">
        <v>16.2</v>
      </c>
      <c r="H137" s="96">
        <f t="shared" si="26"/>
        <v>0</v>
      </c>
      <c r="I137" s="112">
        <v>14.9</v>
      </c>
      <c r="J137" s="96">
        <f t="shared" si="27"/>
        <v>5.0999999999999996</v>
      </c>
      <c r="K137" s="112">
        <v>16.8</v>
      </c>
      <c r="L137" s="96">
        <f t="shared" si="28"/>
        <v>0</v>
      </c>
      <c r="M137" s="112">
        <v>5.5</v>
      </c>
      <c r="N137" s="96">
        <f t="shared" si="29"/>
        <v>14.5</v>
      </c>
      <c r="O137" s="14">
        <v>9.5</v>
      </c>
      <c r="P137" s="96">
        <f t="shared" si="30"/>
        <v>10.5</v>
      </c>
      <c r="Q137" s="14"/>
      <c r="R137" s="96" t="str">
        <f t="shared" si="31"/>
        <v/>
      </c>
      <c r="S137" s="133" t="str">
        <f t="shared" si="32"/>
        <v/>
      </c>
    </row>
    <row r="138" spans="1:19" ht="12.75" hidden="1" customHeight="1" outlineLevel="1" x14ac:dyDescent="0.2">
      <c r="A138" s="46"/>
      <c r="B138" s="34">
        <v>41018</v>
      </c>
      <c r="C138" s="112">
        <v>9.5</v>
      </c>
      <c r="D138" s="96">
        <v>10.5</v>
      </c>
      <c r="E138" s="112">
        <v>2.2999999999999998</v>
      </c>
      <c r="F138" s="96">
        <f t="shared" si="25"/>
        <v>17.7</v>
      </c>
      <c r="G138" s="112">
        <v>19.899999999999999</v>
      </c>
      <c r="H138" s="96">
        <f t="shared" si="26"/>
        <v>0</v>
      </c>
      <c r="I138" s="112">
        <v>15.9</v>
      </c>
      <c r="J138" s="96">
        <f t="shared" si="27"/>
        <v>0</v>
      </c>
      <c r="K138" s="112">
        <v>15.4</v>
      </c>
      <c r="L138" s="96">
        <f t="shared" si="28"/>
        <v>0</v>
      </c>
      <c r="M138" s="112">
        <v>5.9</v>
      </c>
      <c r="N138" s="96">
        <f t="shared" si="29"/>
        <v>14.1</v>
      </c>
      <c r="O138" s="14">
        <v>10.8</v>
      </c>
      <c r="P138" s="96">
        <f t="shared" si="30"/>
        <v>9.1999999999999993</v>
      </c>
      <c r="Q138" s="14"/>
      <c r="R138" s="96" t="str">
        <f t="shared" si="31"/>
        <v/>
      </c>
      <c r="S138" s="133" t="str">
        <f t="shared" si="32"/>
        <v/>
      </c>
    </row>
    <row r="139" spans="1:19" ht="12.75" hidden="1" customHeight="1" outlineLevel="1" x14ac:dyDescent="0.2">
      <c r="A139" s="46"/>
      <c r="B139" s="34">
        <v>41019</v>
      </c>
      <c r="C139" s="112">
        <v>10.5</v>
      </c>
      <c r="D139" s="96">
        <v>9.5</v>
      </c>
      <c r="E139" s="112">
        <v>1.7</v>
      </c>
      <c r="F139" s="96">
        <f t="shared" si="25"/>
        <v>18.3</v>
      </c>
      <c r="G139" s="112">
        <v>17.8</v>
      </c>
      <c r="H139" s="96">
        <f t="shared" si="26"/>
        <v>0</v>
      </c>
      <c r="I139" s="112">
        <v>14.8</v>
      </c>
      <c r="J139" s="96">
        <f t="shared" si="27"/>
        <v>5.1999999999999993</v>
      </c>
      <c r="K139" s="112">
        <v>13.9</v>
      </c>
      <c r="L139" s="96">
        <f t="shared" si="28"/>
        <v>6.1</v>
      </c>
      <c r="M139" s="112">
        <v>8.4</v>
      </c>
      <c r="N139" s="96">
        <f t="shared" si="29"/>
        <v>11.6</v>
      </c>
      <c r="O139" s="14">
        <v>10</v>
      </c>
      <c r="P139" s="96">
        <f t="shared" si="30"/>
        <v>10</v>
      </c>
      <c r="Q139" s="14"/>
      <c r="R139" s="96" t="str">
        <f t="shared" si="31"/>
        <v/>
      </c>
      <c r="S139" s="133" t="str">
        <f t="shared" si="32"/>
        <v/>
      </c>
    </row>
    <row r="140" spans="1:19" ht="12.75" hidden="1" customHeight="1" outlineLevel="1" x14ac:dyDescent="0.2">
      <c r="A140" s="46"/>
      <c r="B140" s="34">
        <v>41020</v>
      </c>
      <c r="C140" s="112">
        <v>12.5</v>
      </c>
      <c r="D140" s="96">
        <v>7.5</v>
      </c>
      <c r="E140" s="112">
        <v>6.2</v>
      </c>
      <c r="F140" s="96">
        <f t="shared" si="25"/>
        <v>13.8</v>
      </c>
      <c r="G140" s="112">
        <v>18.899999999999999</v>
      </c>
      <c r="H140" s="96">
        <f t="shared" si="26"/>
        <v>0</v>
      </c>
      <c r="I140" s="112">
        <v>14.8</v>
      </c>
      <c r="J140" s="96">
        <f t="shared" si="27"/>
        <v>5.1999999999999993</v>
      </c>
      <c r="K140" s="112">
        <v>14.8</v>
      </c>
      <c r="L140" s="96">
        <f t="shared" si="28"/>
        <v>5.1999999999999993</v>
      </c>
      <c r="M140" s="112">
        <v>10.8</v>
      </c>
      <c r="N140" s="96">
        <f t="shared" si="29"/>
        <v>9.1999999999999993</v>
      </c>
      <c r="O140" s="14">
        <v>9.4</v>
      </c>
      <c r="P140" s="96">
        <f t="shared" si="30"/>
        <v>10.6</v>
      </c>
      <c r="Q140" s="14"/>
      <c r="R140" s="96" t="str">
        <f t="shared" si="31"/>
        <v/>
      </c>
      <c r="S140" s="133" t="str">
        <f t="shared" si="32"/>
        <v/>
      </c>
    </row>
    <row r="141" spans="1:19" ht="12.75" hidden="1" customHeight="1" outlineLevel="1" x14ac:dyDescent="0.2">
      <c r="A141" s="46"/>
      <c r="B141" s="34">
        <v>41021</v>
      </c>
      <c r="C141" s="112">
        <v>11.9</v>
      </c>
      <c r="D141" s="96">
        <v>8.1</v>
      </c>
      <c r="E141" s="112">
        <v>6.9</v>
      </c>
      <c r="F141" s="96">
        <f t="shared" si="25"/>
        <v>13.1</v>
      </c>
      <c r="G141" s="112">
        <v>19.399999999999999</v>
      </c>
      <c r="H141" s="96">
        <f t="shared" si="26"/>
        <v>0</v>
      </c>
      <c r="I141" s="112">
        <v>16.3</v>
      </c>
      <c r="J141" s="96">
        <f t="shared" si="27"/>
        <v>0</v>
      </c>
      <c r="K141" s="112">
        <v>15.5</v>
      </c>
      <c r="L141" s="96">
        <f t="shared" si="28"/>
        <v>0</v>
      </c>
      <c r="M141" s="112">
        <v>9.1999999999999993</v>
      </c>
      <c r="N141" s="96">
        <f t="shared" si="29"/>
        <v>10.8</v>
      </c>
      <c r="O141" s="14">
        <v>11.5</v>
      </c>
      <c r="P141" s="96">
        <f t="shared" si="30"/>
        <v>8.5</v>
      </c>
      <c r="Q141" s="14"/>
      <c r="R141" s="96" t="str">
        <f t="shared" si="31"/>
        <v/>
      </c>
      <c r="S141" s="133" t="str">
        <f t="shared" si="32"/>
        <v/>
      </c>
    </row>
    <row r="142" spans="1:19" ht="12.75" hidden="1" customHeight="1" outlineLevel="1" x14ac:dyDescent="0.2">
      <c r="A142" s="46"/>
      <c r="B142" s="34">
        <v>41022</v>
      </c>
      <c r="C142" s="112">
        <v>9</v>
      </c>
      <c r="D142" s="96">
        <v>11</v>
      </c>
      <c r="E142" s="112">
        <v>6.2</v>
      </c>
      <c r="F142" s="96">
        <f t="shared" si="25"/>
        <v>13.8</v>
      </c>
      <c r="G142" s="112">
        <v>16.5</v>
      </c>
      <c r="H142" s="96">
        <f t="shared" si="26"/>
        <v>0</v>
      </c>
      <c r="I142" s="112">
        <v>18</v>
      </c>
      <c r="J142" s="96">
        <f t="shared" si="27"/>
        <v>0</v>
      </c>
      <c r="K142" s="112">
        <v>13.8</v>
      </c>
      <c r="L142" s="96">
        <f t="shared" si="28"/>
        <v>6.1999999999999993</v>
      </c>
      <c r="M142" s="112">
        <v>8.6999999999999993</v>
      </c>
      <c r="N142" s="96">
        <f t="shared" si="29"/>
        <v>11.3</v>
      </c>
      <c r="O142" s="14">
        <v>11.7</v>
      </c>
      <c r="P142" s="96">
        <f t="shared" si="30"/>
        <v>8.3000000000000007</v>
      </c>
      <c r="Q142" s="14"/>
      <c r="R142" s="96" t="str">
        <f t="shared" si="31"/>
        <v/>
      </c>
      <c r="S142" s="133" t="str">
        <f t="shared" si="32"/>
        <v/>
      </c>
    </row>
    <row r="143" spans="1:19" ht="12.75" hidden="1" customHeight="1" outlineLevel="1" x14ac:dyDescent="0.2">
      <c r="A143" s="46"/>
      <c r="B143" s="34">
        <v>41023</v>
      </c>
      <c r="C143" s="112">
        <v>12.3</v>
      </c>
      <c r="D143" s="96">
        <v>7.6999999999999993</v>
      </c>
      <c r="E143" s="112">
        <v>8.6999999999999993</v>
      </c>
      <c r="F143" s="96">
        <f t="shared" si="25"/>
        <v>11.3</v>
      </c>
      <c r="G143" s="112">
        <v>16</v>
      </c>
      <c r="H143" s="96">
        <f t="shared" si="26"/>
        <v>0</v>
      </c>
      <c r="I143" s="112">
        <v>15.9</v>
      </c>
      <c r="J143" s="96">
        <f t="shared" si="27"/>
        <v>0</v>
      </c>
      <c r="K143" s="112">
        <v>15</v>
      </c>
      <c r="L143" s="96">
        <f t="shared" si="28"/>
        <v>0</v>
      </c>
      <c r="M143" s="112">
        <v>10.5</v>
      </c>
      <c r="N143" s="96">
        <f t="shared" si="29"/>
        <v>9.5</v>
      </c>
      <c r="O143" s="14">
        <v>9.1</v>
      </c>
      <c r="P143" s="96">
        <f t="shared" si="30"/>
        <v>10.9</v>
      </c>
      <c r="Q143" s="14"/>
      <c r="R143" s="96" t="str">
        <f t="shared" si="31"/>
        <v/>
      </c>
      <c r="S143" s="133" t="str">
        <f t="shared" si="32"/>
        <v/>
      </c>
    </row>
    <row r="144" spans="1:19" ht="12.75" hidden="1" customHeight="1" outlineLevel="1" x14ac:dyDescent="0.2">
      <c r="A144" s="46"/>
      <c r="B144" s="34">
        <v>41024</v>
      </c>
      <c r="C144" s="112">
        <v>12.5</v>
      </c>
      <c r="D144" s="96">
        <v>7.5</v>
      </c>
      <c r="E144" s="112">
        <v>8.3000000000000007</v>
      </c>
      <c r="F144" s="96">
        <f t="shared" si="25"/>
        <v>11.7</v>
      </c>
      <c r="G144" s="112">
        <v>15.9</v>
      </c>
      <c r="H144" s="96">
        <f t="shared" si="26"/>
        <v>0</v>
      </c>
      <c r="I144" s="112">
        <v>15.5</v>
      </c>
      <c r="J144" s="96">
        <f t="shared" si="27"/>
        <v>0</v>
      </c>
      <c r="K144" s="112">
        <v>13.3</v>
      </c>
      <c r="L144" s="96">
        <f t="shared" si="28"/>
        <v>6.6999999999999993</v>
      </c>
      <c r="M144" s="112">
        <v>10</v>
      </c>
      <c r="N144" s="96">
        <f t="shared" si="29"/>
        <v>10</v>
      </c>
      <c r="O144" s="14">
        <v>10.3</v>
      </c>
      <c r="P144" s="96">
        <f t="shared" si="30"/>
        <v>9.6999999999999993</v>
      </c>
      <c r="Q144" s="14"/>
      <c r="R144" s="96" t="str">
        <f t="shared" si="31"/>
        <v/>
      </c>
      <c r="S144" s="133" t="str">
        <f t="shared" si="32"/>
        <v/>
      </c>
    </row>
    <row r="145" spans="1:19" ht="12.75" hidden="1" customHeight="1" outlineLevel="1" x14ac:dyDescent="0.2">
      <c r="A145" s="46"/>
      <c r="B145" s="34">
        <v>41025</v>
      </c>
      <c r="C145" s="112">
        <v>16.100000000000001</v>
      </c>
      <c r="D145" s="96">
        <v>0</v>
      </c>
      <c r="E145" s="112">
        <v>3.5</v>
      </c>
      <c r="F145" s="96">
        <f t="shared" si="25"/>
        <v>16.5</v>
      </c>
      <c r="G145" s="112">
        <v>11.9</v>
      </c>
      <c r="H145" s="96">
        <f t="shared" si="26"/>
        <v>8.1</v>
      </c>
      <c r="I145" s="112">
        <v>8.6</v>
      </c>
      <c r="J145" s="96">
        <f t="shared" si="27"/>
        <v>11.4</v>
      </c>
      <c r="K145" s="112">
        <v>12.9</v>
      </c>
      <c r="L145" s="96">
        <f t="shared" si="28"/>
        <v>7.1</v>
      </c>
      <c r="M145" s="112">
        <v>9.6</v>
      </c>
      <c r="N145" s="96">
        <f t="shared" si="29"/>
        <v>10.4</v>
      </c>
      <c r="O145" s="14">
        <v>9.8000000000000007</v>
      </c>
      <c r="P145" s="96">
        <f t="shared" si="30"/>
        <v>10.199999999999999</v>
      </c>
      <c r="Q145" s="14"/>
      <c r="R145" s="96" t="str">
        <f t="shared" si="31"/>
        <v/>
      </c>
      <c r="S145" s="133" t="str">
        <f t="shared" si="32"/>
        <v/>
      </c>
    </row>
    <row r="146" spans="1:19" ht="12.75" hidden="1" customHeight="1" outlineLevel="1" x14ac:dyDescent="0.2">
      <c r="A146" s="46"/>
      <c r="B146" s="34">
        <v>41026</v>
      </c>
      <c r="C146" s="112">
        <v>14.9</v>
      </c>
      <c r="D146" s="96">
        <v>5.0999999999999996</v>
      </c>
      <c r="E146" s="112">
        <v>4.4000000000000004</v>
      </c>
      <c r="F146" s="96">
        <f t="shared" si="25"/>
        <v>15.6</v>
      </c>
      <c r="G146" s="112">
        <v>13.2</v>
      </c>
      <c r="H146" s="96">
        <f t="shared" si="26"/>
        <v>6.8000000000000007</v>
      </c>
      <c r="I146" s="112">
        <v>8.9</v>
      </c>
      <c r="J146" s="96">
        <f t="shared" si="27"/>
        <v>11.1</v>
      </c>
      <c r="K146" s="112">
        <v>16.399999999999999</v>
      </c>
      <c r="L146" s="96">
        <f t="shared" si="28"/>
        <v>0</v>
      </c>
      <c r="M146" s="112">
        <v>10.199999999999999</v>
      </c>
      <c r="N146" s="96">
        <f t="shared" si="29"/>
        <v>9.8000000000000007</v>
      </c>
      <c r="O146" s="14">
        <v>10.3</v>
      </c>
      <c r="P146" s="96">
        <f t="shared" si="30"/>
        <v>9.6999999999999993</v>
      </c>
      <c r="Q146" s="14"/>
      <c r="R146" s="96" t="str">
        <f t="shared" si="31"/>
        <v/>
      </c>
      <c r="S146" s="133" t="str">
        <f t="shared" si="32"/>
        <v/>
      </c>
    </row>
    <row r="147" spans="1:19" ht="12.75" hidden="1" customHeight="1" outlineLevel="1" x14ac:dyDescent="0.2">
      <c r="A147" s="46"/>
      <c r="B147" s="34">
        <v>41027</v>
      </c>
      <c r="C147" s="112">
        <v>8</v>
      </c>
      <c r="D147" s="96">
        <v>12</v>
      </c>
      <c r="E147" s="112">
        <v>6.1</v>
      </c>
      <c r="F147" s="96">
        <f t="shared" si="25"/>
        <v>13.9</v>
      </c>
      <c r="G147" s="112">
        <v>14.2</v>
      </c>
      <c r="H147" s="96">
        <f t="shared" si="26"/>
        <v>5.8000000000000007</v>
      </c>
      <c r="I147" s="112">
        <v>6.9</v>
      </c>
      <c r="J147" s="96">
        <f t="shared" si="27"/>
        <v>13.1</v>
      </c>
      <c r="K147" s="112">
        <v>14.1</v>
      </c>
      <c r="L147" s="96">
        <f t="shared" si="28"/>
        <v>5.9</v>
      </c>
      <c r="M147" s="112">
        <v>10.9</v>
      </c>
      <c r="N147" s="96">
        <f t="shared" si="29"/>
        <v>9.1</v>
      </c>
      <c r="O147" s="14">
        <v>11.4</v>
      </c>
      <c r="P147" s="96">
        <f t="shared" si="30"/>
        <v>8.6</v>
      </c>
      <c r="Q147" s="14"/>
      <c r="R147" s="96" t="str">
        <f t="shared" si="31"/>
        <v/>
      </c>
      <c r="S147" s="133" t="str">
        <f t="shared" si="32"/>
        <v/>
      </c>
    </row>
    <row r="148" spans="1:19" ht="12.75" hidden="1" customHeight="1" outlineLevel="1" x14ac:dyDescent="0.2">
      <c r="A148" s="46"/>
      <c r="B148" s="34">
        <v>41028</v>
      </c>
      <c r="C148" s="112">
        <v>9.6999999999999993</v>
      </c>
      <c r="D148" s="96">
        <v>10.3</v>
      </c>
      <c r="E148" s="112">
        <v>8.8000000000000007</v>
      </c>
      <c r="F148" s="96">
        <f t="shared" si="25"/>
        <v>11.2</v>
      </c>
      <c r="G148" s="112">
        <v>19.100000000000001</v>
      </c>
      <c r="H148" s="96">
        <f t="shared" si="26"/>
        <v>0</v>
      </c>
      <c r="I148" s="112">
        <v>8</v>
      </c>
      <c r="J148" s="96">
        <f t="shared" si="27"/>
        <v>12</v>
      </c>
      <c r="K148" s="112">
        <v>12.7</v>
      </c>
      <c r="L148" s="96">
        <f t="shared" si="28"/>
        <v>7.3000000000000007</v>
      </c>
      <c r="M148" s="112">
        <v>10.3</v>
      </c>
      <c r="N148" s="96">
        <f t="shared" si="29"/>
        <v>9.6999999999999993</v>
      </c>
      <c r="O148" s="14">
        <v>12.3</v>
      </c>
      <c r="P148" s="96">
        <f t="shared" si="30"/>
        <v>7.6999999999999993</v>
      </c>
      <c r="Q148" s="14"/>
      <c r="R148" s="96" t="str">
        <f t="shared" si="31"/>
        <v/>
      </c>
      <c r="S148" s="133" t="str">
        <f t="shared" si="32"/>
        <v/>
      </c>
    </row>
    <row r="149" spans="1:19" ht="12.75" hidden="1" customHeight="1" outlineLevel="1" x14ac:dyDescent="0.2">
      <c r="A149" s="46"/>
      <c r="B149" s="34">
        <v>41029</v>
      </c>
      <c r="C149" s="112">
        <v>11.3</v>
      </c>
      <c r="D149" s="96">
        <v>8.6999999999999993</v>
      </c>
      <c r="E149" s="112">
        <v>10.8</v>
      </c>
      <c r="F149" s="96">
        <f t="shared" si="25"/>
        <v>9.1999999999999993</v>
      </c>
      <c r="G149" s="112">
        <v>15.1</v>
      </c>
      <c r="H149" s="96">
        <f t="shared" si="26"/>
        <v>0</v>
      </c>
      <c r="I149" s="112">
        <v>9.1999999999999993</v>
      </c>
      <c r="J149" s="96">
        <f t="shared" si="27"/>
        <v>10.8</v>
      </c>
      <c r="K149" s="112">
        <v>12.9</v>
      </c>
      <c r="L149" s="96">
        <f t="shared" si="28"/>
        <v>7.1</v>
      </c>
      <c r="M149" s="112">
        <v>7.1</v>
      </c>
      <c r="N149" s="96">
        <f t="shared" si="29"/>
        <v>12.9</v>
      </c>
      <c r="O149" s="14">
        <v>10.4</v>
      </c>
      <c r="P149" s="96">
        <f t="shared" si="30"/>
        <v>9.6</v>
      </c>
      <c r="Q149" s="14"/>
      <c r="R149" s="96" t="str">
        <f t="shared" si="31"/>
        <v/>
      </c>
      <c r="S149" s="133" t="str">
        <f t="shared" si="32"/>
        <v/>
      </c>
    </row>
    <row r="150" spans="1:19" ht="12.75" hidden="1" customHeight="1" outlineLevel="1" x14ac:dyDescent="0.2">
      <c r="A150" s="46"/>
      <c r="B150" s="35"/>
      <c r="C150" s="114"/>
      <c r="D150" s="57"/>
      <c r="E150" s="114"/>
      <c r="F150" s="57"/>
      <c r="G150" s="114"/>
      <c r="H150" s="57"/>
      <c r="I150" s="114"/>
      <c r="J150" s="57"/>
      <c r="K150" s="114"/>
      <c r="L150" s="57"/>
      <c r="M150" s="114"/>
      <c r="N150" s="57"/>
      <c r="O150" s="14"/>
      <c r="P150" s="57"/>
      <c r="Q150" s="14"/>
      <c r="R150" s="57"/>
      <c r="S150" s="133" t="str">
        <f t="shared" si="32"/>
        <v/>
      </c>
    </row>
    <row r="151" spans="1:19" s="44" customFormat="1" ht="15" collapsed="1" x14ac:dyDescent="0.2">
      <c r="A151" s="45" t="s">
        <v>20</v>
      </c>
      <c r="B151" s="36" t="s">
        <v>4</v>
      </c>
      <c r="C151" s="113">
        <f>+IF(ISERROR(SUBTOTAL(1,C120:C150)),0,SUBTOTAL(1,C120:C150))</f>
        <v>10.193333333333333</v>
      </c>
      <c r="D151" s="54">
        <f>+IF(D120&lt;&gt;"",SUBTOTAL(9,D120:D150),"")</f>
        <v>283</v>
      </c>
      <c r="E151" s="113">
        <f>+IF(ISERROR(SUBTOTAL(1,E120:E150)),"",SUBTOTAL(1,E120:E150))</f>
        <v>8.59</v>
      </c>
      <c r="F151" s="54">
        <f>+IF(F120&lt;&gt;"",SUBTOTAL(9,F120:F150),"")</f>
        <v>337.59999999999997</v>
      </c>
      <c r="G151" s="113">
        <f>+IF(ISERROR(SUBTOTAL(1,G120:G150)),"",SUBTOTAL(1,G120:G150))</f>
        <v>14.053333333333331</v>
      </c>
      <c r="H151" s="54">
        <f>+IF(H120&lt;&gt;"",SUBTOTAL(9,H120:H150),"")</f>
        <v>138.60000000000002</v>
      </c>
      <c r="I151" s="113">
        <f>+IF(ISERROR(SUBTOTAL(1,I120:I150)),"",SUBTOTAL(1,I120:I150))</f>
        <v>10.413333333333334</v>
      </c>
      <c r="J151" s="54">
        <f>+IF(J120&lt;&gt;"",SUBTOTAL(9,J120:J150),"")</f>
        <v>269.2</v>
      </c>
      <c r="K151" s="113">
        <f>+IF(ISERROR(SUBTOTAL(1,K120:K150)),"",SUBTOTAL(1,K120:K150))</f>
        <v>12.49</v>
      </c>
      <c r="L151" s="54">
        <f>+IF(L120&lt;&gt;"",SUBTOTAL(9,L120:L150),"")</f>
        <v>201.09999999999997</v>
      </c>
      <c r="M151" s="113">
        <f>+IF(ISERROR(SUBTOTAL(1,M120:M150)),"",SUBTOTAL(1,M120:M150))</f>
        <v>7.1766666666666659</v>
      </c>
      <c r="N151" s="54">
        <f>+IF(N120&lt;&gt;"",SUBTOTAL(9,N120:N150),"")</f>
        <v>380.1</v>
      </c>
      <c r="O151" s="113">
        <f>+IF(ISERROR(SUBTOTAL(1,O120:O150)),"",SUBTOTAL(1,O120:O150))</f>
        <v>9.1833333333333353</v>
      </c>
      <c r="P151" s="54">
        <f>+IF(P120&lt;&gt;"",SUBTOTAL(9,P120:P150),"")</f>
        <v>315.7</v>
      </c>
      <c r="Q151" s="113" t="str">
        <f>+IF(ISERROR(SUBTOTAL(1,Q120:Q150)),"",SUBTOTAL(1,Q120:Q150))</f>
        <v/>
      </c>
      <c r="R151" s="54" t="str">
        <f>+IF(R120&lt;&gt;"",SUBTOTAL(9,R120:R150),"")</f>
        <v/>
      </c>
      <c r="S151" s="63" t="str">
        <f>+IF(Q151&lt;&gt;"",((J151+L151+N151+P151+R151)/5),"")</f>
        <v/>
      </c>
    </row>
    <row r="152" spans="1:19" ht="12.75" hidden="1" customHeight="1" outlineLevel="1" x14ac:dyDescent="0.2">
      <c r="A152" s="46"/>
      <c r="B152" s="37">
        <v>41030</v>
      </c>
      <c r="C152" s="112">
        <v>8.8000000000000007</v>
      </c>
      <c r="D152" s="96">
        <v>11.2</v>
      </c>
      <c r="E152" s="112">
        <v>7.8</v>
      </c>
      <c r="F152" s="96">
        <f t="shared" ref="F152:F182" si="33">IF(ISBLANK(E152),"",IF(E152&lt;15,20-E152,0))</f>
        <v>12.2</v>
      </c>
      <c r="G152" s="112">
        <v>10.9</v>
      </c>
      <c r="H152" s="96">
        <f t="shared" ref="H152:H182" si="34">IF(ISBLANK(G152),"",IF(G152&lt;15,20-G152,0))</f>
        <v>9.1</v>
      </c>
      <c r="I152" s="112">
        <v>11.1</v>
      </c>
      <c r="J152" s="96">
        <f t="shared" ref="J152:J182" si="35">IF(ISBLANK(I152),"",IF(I152&lt;15,20-I152,0))</f>
        <v>8.9</v>
      </c>
      <c r="K152" s="112">
        <v>11.5</v>
      </c>
      <c r="L152" s="96">
        <f t="shared" ref="L152:L182" si="36">IF(ISBLANK(K152),"",IF(K152&lt;15,20-K152,0))</f>
        <v>8.5</v>
      </c>
      <c r="M152" s="112">
        <v>7.2</v>
      </c>
      <c r="N152" s="96">
        <f t="shared" ref="N152:N182" si="37">IF(ISBLANK(M152),"",IF(M152&lt;15,20-M152,0))</f>
        <v>12.8</v>
      </c>
      <c r="O152" s="122">
        <v>10.9</v>
      </c>
      <c r="P152" s="96">
        <f t="shared" ref="P152:P182" si="38">IF(ISBLANK(O152),"",IF(O152&lt;15,20-O152,0))</f>
        <v>9.1</v>
      </c>
      <c r="Q152" s="122"/>
      <c r="R152" s="96" t="str">
        <f t="shared" ref="R152:R182" si="39">IF(ISBLANK(Q152),"",IF(Q152&lt;15,20-Q152,0))</f>
        <v/>
      </c>
      <c r="S152" s="133" t="str">
        <f>+IF(Q152&lt;&gt;"",((J152+L152+N152+P152+R152)/5),"")</f>
        <v/>
      </c>
    </row>
    <row r="153" spans="1:19" ht="12.75" hidden="1" customHeight="1" outlineLevel="1" x14ac:dyDescent="0.2">
      <c r="A153" s="46"/>
      <c r="B153" s="34">
        <v>41031</v>
      </c>
      <c r="C153" s="112">
        <v>11.3</v>
      </c>
      <c r="D153" s="96">
        <v>8.6999999999999993</v>
      </c>
      <c r="E153" s="112">
        <v>9.8000000000000007</v>
      </c>
      <c r="F153" s="96">
        <f t="shared" si="33"/>
        <v>10.199999999999999</v>
      </c>
      <c r="G153" s="112">
        <v>10.7</v>
      </c>
      <c r="H153" s="96">
        <f t="shared" si="34"/>
        <v>9.3000000000000007</v>
      </c>
      <c r="I153" s="112">
        <v>12.4</v>
      </c>
      <c r="J153" s="96">
        <f t="shared" si="35"/>
        <v>7.6</v>
      </c>
      <c r="K153" s="112">
        <v>9.5</v>
      </c>
      <c r="L153" s="96">
        <f t="shared" si="36"/>
        <v>10.5</v>
      </c>
      <c r="M153" s="112">
        <v>7.3</v>
      </c>
      <c r="N153" s="96">
        <f t="shared" si="37"/>
        <v>12.7</v>
      </c>
      <c r="O153" s="123">
        <v>12.1</v>
      </c>
      <c r="P153" s="96">
        <f t="shared" si="38"/>
        <v>7.9</v>
      </c>
      <c r="Q153" s="123"/>
      <c r="R153" s="96" t="str">
        <f t="shared" si="39"/>
        <v/>
      </c>
      <c r="S153" s="133" t="str">
        <f t="shared" ref="S153:S182" si="40">+IF(Q153&lt;&gt;"",((J153+L153+N153+P153+R153)/5),"")</f>
        <v/>
      </c>
    </row>
    <row r="154" spans="1:19" ht="12.75" hidden="1" customHeight="1" outlineLevel="1" x14ac:dyDescent="0.2">
      <c r="A154" s="46"/>
      <c r="B154" s="34">
        <v>41032</v>
      </c>
      <c r="C154" s="112">
        <v>15.3</v>
      </c>
      <c r="D154" s="96">
        <v>0</v>
      </c>
      <c r="E154" s="112">
        <v>9.9</v>
      </c>
      <c r="F154" s="96">
        <f t="shared" si="33"/>
        <v>10.1</v>
      </c>
      <c r="G154" s="112">
        <v>13.3</v>
      </c>
      <c r="H154" s="96">
        <f t="shared" si="34"/>
        <v>6.6999999999999993</v>
      </c>
      <c r="I154" s="112">
        <v>10.199999999999999</v>
      </c>
      <c r="J154" s="96">
        <f t="shared" si="35"/>
        <v>9.8000000000000007</v>
      </c>
      <c r="K154" s="112">
        <v>10.8</v>
      </c>
      <c r="L154" s="96">
        <f t="shared" si="36"/>
        <v>9.1999999999999993</v>
      </c>
      <c r="M154" s="112">
        <v>8.3000000000000007</v>
      </c>
      <c r="N154" s="96">
        <f t="shared" si="37"/>
        <v>11.7</v>
      </c>
      <c r="O154" s="14">
        <v>13.3</v>
      </c>
      <c r="P154" s="96">
        <f t="shared" si="38"/>
        <v>6.6999999999999993</v>
      </c>
      <c r="Q154" s="14"/>
      <c r="R154" s="96" t="str">
        <f t="shared" si="39"/>
        <v/>
      </c>
      <c r="S154" s="133" t="str">
        <f t="shared" si="40"/>
        <v/>
      </c>
    </row>
    <row r="155" spans="1:19" ht="12.75" hidden="1" customHeight="1" outlineLevel="1" x14ac:dyDescent="0.2">
      <c r="A155" s="46"/>
      <c r="B155" s="34">
        <v>41033</v>
      </c>
      <c r="C155" s="112">
        <v>18.2</v>
      </c>
      <c r="D155" s="96">
        <v>0</v>
      </c>
      <c r="E155" s="112">
        <v>9</v>
      </c>
      <c r="F155" s="96">
        <f t="shared" si="33"/>
        <v>11</v>
      </c>
      <c r="G155" s="112">
        <v>16.8</v>
      </c>
      <c r="H155" s="96">
        <f t="shared" si="34"/>
        <v>0</v>
      </c>
      <c r="I155" s="112">
        <v>5.7</v>
      </c>
      <c r="J155" s="96">
        <f t="shared" si="35"/>
        <v>14.3</v>
      </c>
      <c r="K155" s="112">
        <v>12.7</v>
      </c>
      <c r="L155" s="96">
        <f t="shared" si="36"/>
        <v>7.3000000000000007</v>
      </c>
      <c r="M155" s="112">
        <v>11.7</v>
      </c>
      <c r="N155" s="96">
        <f t="shared" si="37"/>
        <v>8.3000000000000007</v>
      </c>
      <c r="O155" s="14">
        <v>12.9</v>
      </c>
      <c r="P155" s="96">
        <f t="shared" si="38"/>
        <v>7.1</v>
      </c>
      <c r="Q155" s="14"/>
      <c r="R155" s="96" t="str">
        <f t="shared" si="39"/>
        <v/>
      </c>
      <c r="S155" s="133" t="str">
        <f t="shared" si="40"/>
        <v/>
      </c>
    </row>
    <row r="156" spans="1:19" ht="12.75" hidden="1" customHeight="1" outlineLevel="1" x14ac:dyDescent="0.2">
      <c r="A156" s="46"/>
      <c r="B156" s="34">
        <v>41034</v>
      </c>
      <c r="C156" s="112">
        <v>18.100000000000001</v>
      </c>
      <c r="D156" s="96">
        <v>0</v>
      </c>
      <c r="E156" s="112">
        <v>11.3</v>
      </c>
      <c r="F156" s="96">
        <f t="shared" si="33"/>
        <v>8.6999999999999993</v>
      </c>
      <c r="G156" s="112">
        <v>17.600000000000001</v>
      </c>
      <c r="H156" s="96">
        <f t="shared" si="34"/>
        <v>0</v>
      </c>
      <c r="I156" s="112">
        <v>4.7</v>
      </c>
      <c r="J156" s="96">
        <f t="shared" si="35"/>
        <v>15.3</v>
      </c>
      <c r="K156" s="112">
        <v>11.1</v>
      </c>
      <c r="L156" s="96">
        <f t="shared" si="36"/>
        <v>8.9</v>
      </c>
      <c r="M156" s="112">
        <v>7.6</v>
      </c>
      <c r="N156" s="96">
        <f t="shared" si="37"/>
        <v>12.4</v>
      </c>
      <c r="O156" s="14">
        <v>12.6</v>
      </c>
      <c r="P156" s="96">
        <f t="shared" si="38"/>
        <v>7.4</v>
      </c>
      <c r="Q156" s="14"/>
      <c r="R156" s="96" t="str">
        <f t="shared" si="39"/>
        <v/>
      </c>
      <c r="S156" s="133" t="str">
        <f t="shared" si="40"/>
        <v/>
      </c>
    </row>
    <row r="157" spans="1:19" ht="12.75" hidden="1" customHeight="1" outlineLevel="1" x14ac:dyDescent="0.2">
      <c r="A157" s="46"/>
      <c r="B157" s="34">
        <v>41035</v>
      </c>
      <c r="C157" s="112">
        <v>14.6</v>
      </c>
      <c r="D157" s="96">
        <v>5.4</v>
      </c>
      <c r="E157" s="112">
        <v>12.4</v>
      </c>
      <c r="F157" s="96">
        <f t="shared" si="33"/>
        <v>7.6</v>
      </c>
      <c r="G157" s="112">
        <v>17.8</v>
      </c>
      <c r="H157" s="96">
        <f t="shared" si="34"/>
        <v>0</v>
      </c>
      <c r="I157" s="112">
        <v>4.9000000000000004</v>
      </c>
      <c r="J157" s="96">
        <f t="shared" si="35"/>
        <v>15.1</v>
      </c>
      <c r="K157" s="112">
        <v>9.5</v>
      </c>
      <c r="L157" s="96">
        <f t="shared" si="36"/>
        <v>10.5</v>
      </c>
      <c r="M157" s="112">
        <v>7.2</v>
      </c>
      <c r="N157" s="96">
        <f t="shared" si="37"/>
        <v>12.8</v>
      </c>
      <c r="O157" s="14">
        <v>12.9</v>
      </c>
      <c r="P157" s="96">
        <f t="shared" si="38"/>
        <v>7.1</v>
      </c>
      <c r="Q157" s="14"/>
      <c r="R157" s="96" t="str">
        <f t="shared" si="39"/>
        <v/>
      </c>
      <c r="S157" s="133" t="str">
        <f t="shared" si="40"/>
        <v/>
      </c>
    </row>
    <row r="158" spans="1:19" ht="12.75" hidden="1" customHeight="1" outlineLevel="1" x14ac:dyDescent="0.2">
      <c r="A158" s="46"/>
      <c r="B158" s="34">
        <v>41036</v>
      </c>
      <c r="C158" s="112">
        <v>13</v>
      </c>
      <c r="D158" s="96">
        <v>7</v>
      </c>
      <c r="E158" s="112">
        <v>11.7</v>
      </c>
      <c r="F158" s="96">
        <f t="shared" si="33"/>
        <v>8.3000000000000007</v>
      </c>
      <c r="G158" s="112">
        <v>18.3</v>
      </c>
      <c r="H158" s="96">
        <f t="shared" si="34"/>
        <v>0</v>
      </c>
      <c r="I158" s="112">
        <v>8.6999999999999993</v>
      </c>
      <c r="J158" s="96">
        <f t="shared" si="35"/>
        <v>11.3</v>
      </c>
      <c r="K158" s="112">
        <v>12.9</v>
      </c>
      <c r="L158" s="96">
        <f t="shared" si="36"/>
        <v>7.1</v>
      </c>
      <c r="M158" s="112">
        <v>8.3000000000000007</v>
      </c>
      <c r="N158" s="96">
        <f t="shared" si="37"/>
        <v>11.7</v>
      </c>
      <c r="O158" s="14">
        <v>13.6</v>
      </c>
      <c r="P158" s="96">
        <f t="shared" si="38"/>
        <v>6.4</v>
      </c>
      <c r="Q158" s="14"/>
      <c r="R158" s="96" t="str">
        <f t="shared" si="39"/>
        <v/>
      </c>
      <c r="S158" s="133" t="str">
        <f t="shared" si="40"/>
        <v/>
      </c>
    </row>
    <row r="159" spans="1:19" ht="12.75" hidden="1" customHeight="1" outlineLevel="1" x14ac:dyDescent="0.2">
      <c r="A159" s="46"/>
      <c r="B159" s="34">
        <v>41037</v>
      </c>
      <c r="C159" s="112">
        <v>16.2</v>
      </c>
      <c r="D159" s="96">
        <v>0</v>
      </c>
      <c r="E159" s="112">
        <v>9.1999999999999993</v>
      </c>
      <c r="F159" s="96">
        <f t="shared" si="33"/>
        <v>10.8</v>
      </c>
      <c r="G159" s="112">
        <v>18.100000000000001</v>
      </c>
      <c r="H159" s="96">
        <f t="shared" si="34"/>
        <v>0</v>
      </c>
      <c r="I159" s="112">
        <v>10.7</v>
      </c>
      <c r="J159" s="96">
        <f t="shared" si="35"/>
        <v>9.3000000000000007</v>
      </c>
      <c r="K159" s="112">
        <v>17.100000000000001</v>
      </c>
      <c r="L159" s="96">
        <f t="shared" si="36"/>
        <v>0</v>
      </c>
      <c r="M159" s="112">
        <v>10.7</v>
      </c>
      <c r="N159" s="96">
        <f t="shared" si="37"/>
        <v>9.3000000000000007</v>
      </c>
      <c r="O159" s="14">
        <v>13.8</v>
      </c>
      <c r="P159" s="96">
        <f t="shared" si="38"/>
        <v>6.1999999999999993</v>
      </c>
      <c r="Q159" s="14"/>
      <c r="R159" s="96" t="str">
        <f t="shared" si="39"/>
        <v/>
      </c>
      <c r="S159" s="133" t="str">
        <f t="shared" si="40"/>
        <v/>
      </c>
    </row>
    <row r="160" spans="1:19" ht="12.75" hidden="1" customHeight="1" outlineLevel="1" x14ac:dyDescent="0.2">
      <c r="A160" s="46"/>
      <c r="B160" s="34">
        <v>41038</v>
      </c>
      <c r="C160" s="112">
        <v>16.600000000000001</v>
      </c>
      <c r="D160" s="96">
        <v>0</v>
      </c>
      <c r="E160" s="112">
        <v>8.8000000000000007</v>
      </c>
      <c r="F160" s="96">
        <f t="shared" si="33"/>
        <v>11.2</v>
      </c>
      <c r="G160" s="112">
        <v>17.2</v>
      </c>
      <c r="H160" s="96">
        <f t="shared" si="34"/>
        <v>0</v>
      </c>
      <c r="I160" s="112">
        <v>11.4</v>
      </c>
      <c r="J160" s="96">
        <f t="shared" si="35"/>
        <v>8.6</v>
      </c>
      <c r="K160" s="112">
        <v>17.8</v>
      </c>
      <c r="L160" s="96">
        <f t="shared" si="36"/>
        <v>0</v>
      </c>
      <c r="M160" s="112">
        <v>19.8</v>
      </c>
      <c r="N160" s="96">
        <f t="shared" si="37"/>
        <v>0</v>
      </c>
      <c r="O160" s="14">
        <v>16.100000000000001</v>
      </c>
      <c r="P160" s="96">
        <f t="shared" si="38"/>
        <v>0</v>
      </c>
      <c r="Q160" s="14"/>
      <c r="R160" s="96" t="str">
        <f t="shared" si="39"/>
        <v/>
      </c>
      <c r="S160" s="133" t="str">
        <f t="shared" si="40"/>
        <v/>
      </c>
    </row>
    <row r="161" spans="1:19" ht="12.75" hidden="1" customHeight="1" outlineLevel="1" x14ac:dyDescent="0.2">
      <c r="A161" s="46"/>
      <c r="B161" s="34">
        <v>41039</v>
      </c>
      <c r="C161" s="112">
        <v>15.5</v>
      </c>
      <c r="D161" s="96">
        <v>0</v>
      </c>
      <c r="E161" s="112">
        <v>10.7</v>
      </c>
      <c r="F161" s="96">
        <f t="shared" si="33"/>
        <v>9.3000000000000007</v>
      </c>
      <c r="G161" s="112">
        <v>14</v>
      </c>
      <c r="H161" s="96">
        <f t="shared" si="34"/>
        <v>6</v>
      </c>
      <c r="I161" s="112">
        <v>12</v>
      </c>
      <c r="J161" s="96">
        <f t="shared" si="35"/>
        <v>8</v>
      </c>
      <c r="K161" s="112">
        <v>17.8</v>
      </c>
      <c r="L161" s="96">
        <f t="shared" si="36"/>
        <v>0</v>
      </c>
      <c r="M161" s="112">
        <v>17.600000000000001</v>
      </c>
      <c r="N161" s="96">
        <f t="shared" si="37"/>
        <v>0</v>
      </c>
      <c r="O161" s="14">
        <v>18.2</v>
      </c>
      <c r="P161" s="96">
        <f t="shared" si="38"/>
        <v>0</v>
      </c>
      <c r="Q161" s="14"/>
      <c r="R161" s="96" t="str">
        <f t="shared" si="39"/>
        <v/>
      </c>
      <c r="S161" s="133" t="str">
        <f t="shared" si="40"/>
        <v/>
      </c>
    </row>
    <row r="162" spans="1:19" ht="12.75" hidden="1" customHeight="1" outlineLevel="1" x14ac:dyDescent="0.2">
      <c r="A162" s="46"/>
      <c r="B162" s="34">
        <v>41040</v>
      </c>
      <c r="C162" s="112">
        <v>18</v>
      </c>
      <c r="D162" s="96">
        <v>0</v>
      </c>
      <c r="E162" s="112">
        <v>14.6</v>
      </c>
      <c r="F162" s="96">
        <f t="shared" si="33"/>
        <v>5.4</v>
      </c>
      <c r="G162" s="112">
        <v>14.4</v>
      </c>
      <c r="H162" s="96">
        <f t="shared" si="34"/>
        <v>5.6</v>
      </c>
      <c r="I162" s="112">
        <v>12.9</v>
      </c>
      <c r="J162" s="96">
        <f t="shared" si="35"/>
        <v>7.1</v>
      </c>
      <c r="K162" s="112">
        <v>10.199999999999999</v>
      </c>
      <c r="L162" s="96">
        <f t="shared" si="36"/>
        <v>9.8000000000000007</v>
      </c>
      <c r="M162" s="112">
        <v>12.6</v>
      </c>
      <c r="N162" s="96">
        <f t="shared" si="37"/>
        <v>7.4</v>
      </c>
      <c r="O162" s="14">
        <v>21.1</v>
      </c>
      <c r="P162" s="96">
        <f t="shared" si="38"/>
        <v>0</v>
      </c>
      <c r="Q162" s="14"/>
      <c r="R162" s="96" t="str">
        <f t="shared" si="39"/>
        <v/>
      </c>
      <c r="S162" s="133" t="str">
        <f t="shared" si="40"/>
        <v/>
      </c>
    </row>
    <row r="163" spans="1:19" ht="12.75" hidden="1" customHeight="1" outlineLevel="1" x14ac:dyDescent="0.2">
      <c r="A163" s="46"/>
      <c r="B163" s="34">
        <v>41041</v>
      </c>
      <c r="C163" s="112">
        <v>21.400000000000002</v>
      </c>
      <c r="D163" s="96">
        <v>0</v>
      </c>
      <c r="E163" s="112">
        <v>15.8</v>
      </c>
      <c r="F163" s="96">
        <f t="shared" si="33"/>
        <v>0</v>
      </c>
      <c r="G163" s="112">
        <v>17.899999999999999</v>
      </c>
      <c r="H163" s="96">
        <f t="shared" si="34"/>
        <v>0</v>
      </c>
      <c r="I163" s="112">
        <v>9.4</v>
      </c>
      <c r="J163" s="96">
        <f t="shared" si="35"/>
        <v>10.6</v>
      </c>
      <c r="K163" s="112">
        <v>7.1</v>
      </c>
      <c r="L163" s="96">
        <f t="shared" si="36"/>
        <v>12.9</v>
      </c>
      <c r="M163" s="112">
        <v>11.2</v>
      </c>
      <c r="N163" s="96">
        <f t="shared" si="37"/>
        <v>8.8000000000000007</v>
      </c>
      <c r="O163" s="14">
        <v>19.5</v>
      </c>
      <c r="P163" s="96">
        <f t="shared" si="38"/>
        <v>0</v>
      </c>
      <c r="Q163" s="14"/>
      <c r="R163" s="96" t="str">
        <f t="shared" si="39"/>
        <v/>
      </c>
      <c r="S163" s="133" t="str">
        <f t="shared" si="40"/>
        <v/>
      </c>
    </row>
    <row r="164" spans="1:19" ht="12.75" hidden="1" customHeight="1" outlineLevel="1" x14ac:dyDescent="0.2">
      <c r="A164" s="46"/>
      <c r="B164" s="34">
        <v>41042</v>
      </c>
      <c r="C164" s="112">
        <v>18.8</v>
      </c>
      <c r="D164" s="96">
        <v>0</v>
      </c>
      <c r="E164" s="112">
        <v>15.5</v>
      </c>
      <c r="F164" s="96">
        <f t="shared" si="33"/>
        <v>0</v>
      </c>
      <c r="G164" s="112">
        <v>15.4</v>
      </c>
      <c r="H164" s="96">
        <f t="shared" si="34"/>
        <v>0</v>
      </c>
      <c r="I164" s="112">
        <v>9.8000000000000007</v>
      </c>
      <c r="J164" s="96">
        <f t="shared" si="35"/>
        <v>10.199999999999999</v>
      </c>
      <c r="K164" s="112">
        <v>8.1</v>
      </c>
      <c r="L164" s="96">
        <f t="shared" si="36"/>
        <v>11.9</v>
      </c>
      <c r="M164" s="112">
        <v>12</v>
      </c>
      <c r="N164" s="96">
        <f t="shared" si="37"/>
        <v>8</v>
      </c>
      <c r="O164" s="14">
        <v>16.899999999999999</v>
      </c>
      <c r="P164" s="96">
        <f t="shared" si="38"/>
        <v>0</v>
      </c>
      <c r="Q164" s="14"/>
      <c r="R164" s="96" t="str">
        <f t="shared" si="39"/>
        <v/>
      </c>
      <c r="S164" s="133" t="str">
        <f t="shared" si="40"/>
        <v/>
      </c>
    </row>
    <row r="165" spans="1:19" ht="12.75" hidden="1" customHeight="1" outlineLevel="1" x14ac:dyDescent="0.2">
      <c r="A165" s="46"/>
      <c r="B165" s="34">
        <v>41043</v>
      </c>
      <c r="C165" s="112">
        <v>15.9</v>
      </c>
      <c r="D165" s="96">
        <v>0</v>
      </c>
      <c r="E165" s="112">
        <v>14.3</v>
      </c>
      <c r="F165" s="96">
        <f t="shared" si="33"/>
        <v>5.6999999999999993</v>
      </c>
      <c r="G165" s="112">
        <v>13.2</v>
      </c>
      <c r="H165" s="96">
        <f t="shared" si="34"/>
        <v>6.8000000000000007</v>
      </c>
      <c r="I165" s="112">
        <v>8.6</v>
      </c>
      <c r="J165" s="96">
        <f t="shared" si="35"/>
        <v>11.4</v>
      </c>
      <c r="K165" s="112">
        <v>9.4</v>
      </c>
      <c r="L165" s="96">
        <f t="shared" si="36"/>
        <v>10.6</v>
      </c>
      <c r="M165" s="112">
        <v>11.9</v>
      </c>
      <c r="N165" s="96">
        <f t="shared" si="37"/>
        <v>8.1</v>
      </c>
      <c r="O165" s="14">
        <v>16.3</v>
      </c>
      <c r="P165" s="96">
        <f t="shared" si="38"/>
        <v>0</v>
      </c>
      <c r="Q165" s="14"/>
      <c r="R165" s="96" t="str">
        <f t="shared" si="39"/>
        <v/>
      </c>
      <c r="S165" s="133" t="str">
        <f t="shared" si="40"/>
        <v/>
      </c>
    </row>
    <row r="166" spans="1:19" ht="12.75" hidden="1" customHeight="1" outlineLevel="1" x14ac:dyDescent="0.2">
      <c r="A166" s="46"/>
      <c r="B166" s="34">
        <v>41044</v>
      </c>
      <c r="C166" s="112">
        <v>11.1</v>
      </c>
      <c r="D166" s="96">
        <v>8.9</v>
      </c>
      <c r="E166" s="112">
        <v>15.3</v>
      </c>
      <c r="F166" s="96">
        <f t="shared" si="33"/>
        <v>0</v>
      </c>
      <c r="G166" s="112">
        <v>14.5</v>
      </c>
      <c r="H166" s="96">
        <f t="shared" si="34"/>
        <v>5.5</v>
      </c>
      <c r="I166" s="112">
        <v>8.3000000000000007</v>
      </c>
      <c r="J166" s="96">
        <f t="shared" si="35"/>
        <v>11.7</v>
      </c>
      <c r="K166" s="112">
        <v>12</v>
      </c>
      <c r="L166" s="96">
        <f t="shared" si="36"/>
        <v>8</v>
      </c>
      <c r="M166" s="112">
        <v>11.3</v>
      </c>
      <c r="N166" s="96">
        <f t="shared" si="37"/>
        <v>8.6999999999999993</v>
      </c>
      <c r="O166" s="14">
        <v>18.3</v>
      </c>
      <c r="P166" s="96">
        <f t="shared" si="38"/>
        <v>0</v>
      </c>
      <c r="Q166" s="14"/>
      <c r="R166" s="96" t="str">
        <f t="shared" si="39"/>
        <v/>
      </c>
      <c r="S166" s="133" t="str">
        <f t="shared" si="40"/>
        <v/>
      </c>
    </row>
    <row r="167" spans="1:19" ht="12.75" hidden="1" customHeight="1" outlineLevel="1" x14ac:dyDescent="0.2">
      <c r="A167" s="46"/>
      <c r="B167" s="34">
        <v>41045</v>
      </c>
      <c r="C167" s="112">
        <v>14.3</v>
      </c>
      <c r="D167" s="96">
        <v>5.6999999999999993</v>
      </c>
      <c r="E167" s="112">
        <v>16.8</v>
      </c>
      <c r="F167" s="96">
        <f t="shared" si="33"/>
        <v>0</v>
      </c>
      <c r="G167" s="112">
        <v>12</v>
      </c>
      <c r="H167" s="96">
        <f t="shared" si="34"/>
        <v>8</v>
      </c>
      <c r="I167" s="112">
        <v>8.5</v>
      </c>
      <c r="J167" s="96">
        <f t="shared" si="35"/>
        <v>11.5</v>
      </c>
      <c r="K167" s="112">
        <v>12.6</v>
      </c>
      <c r="L167" s="96">
        <f t="shared" si="36"/>
        <v>7.4</v>
      </c>
      <c r="M167" s="112">
        <v>12.8</v>
      </c>
      <c r="N167" s="96">
        <f t="shared" si="37"/>
        <v>7.1999999999999993</v>
      </c>
      <c r="O167" s="14">
        <v>18.2</v>
      </c>
      <c r="P167" s="96">
        <f t="shared" si="38"/>
        <v>0</v>
      </c>
      <c r="Q167" s="14"/>
      <c r="R167" s="96" t="str">
        <f t="shared" si="39"/>
        <v/>
      </c>
      <c r="S167" s="133" t="str">
        <f t="shared" si="40"/>
        <v/>
      </c>
    </row>
    <row r="168" spans="1:19" ht="12.75" hidden="1" customHeight="1" outlineLevel="1" x14ac:dyDescent="0.2">
      <c r="A168" s="46"/>
      <c r="B168" s="34">
        <v>41046</v>
      </c>
      <c r="C168" s="112">
        <v>14.5</v>
      </c>
      <c r="D168" s="96">
        <v>5.5</v>
      </c>
      <c r="E168" s="112">
        <v>20</v>
      </c>
      <c r="F168" s="96">
        <f t="shared" si="33"/>
        <v>0</v>
      </c>
      <c r="G168" s="112">
        <v>12.2</v>
      </c>
      <c r="H168" s="96">
        <f t="shared" si="34"/>
        <v>7.8000000000000007</v>
      </c>
      <c r="I168" s="112">
        <v>13.5</v>
      </c>
      <c r="J168" s="96">
        <f t="shared" si="35"/>
        <v>6.5</v>
      </c>
      <c r="K168" s="112">
        <v>13.4</v>
      </c>
      <c r="L168" s="96">
        <f t="shared" si="36"/>
        <v>6.6</v>
      </c>
      <c r="M168" s="112">
        <v>11.5</v>
      </c>
      <c r="N168" s="96">
        <f t="shared" si="37"/>
        <v>8.5</v>
      </c>
      <c r="O168" s="14">
        <v>18.399999999999999</v>
      </c>
      <c r="P168" s="96">
        <f t="shared" si="38"/>
        <v>0</v>
      </c>
      <c r="Q168" s="14"/>
      <c r="R168" s="96" t="str">
        <f t="shared" si="39"/>
        <v/>
      </c>
      <c r="S168" s="133" t="str">
        <f t="shared" si="40"/>
        <v/>
      </c>
    </row>
    <row r="169" spans="1:19" ht="12.75" hidden="1" customHeight="1" outlineLevel="1" x14ac:dyDescent="0.2">
      <c r="A169" s="46"/>
      <c r="B169" s="34">
        <v>41047</v>
      </c>
      <c r="C169" s="112">
        <v>15.700000000000001</v>
      </c>
      <c r="D169" s="96">
        <v>0</v>
      </c>
      <c r="E169" s="112">
        <v>18.899999999999999</v>
      </c>
      <c r="F169" s="96">
        <f t="shared" si="33"/>
        <v>0</v>
      </c>
      <c r="G169" s="112">
        <v>13.5</v>
      </c>
      <c r="H169" s="96">
        <f t="shared" si="34"/>
        <v>6.5</v>
      </c>
      <c r="I169" s="112">
        <v>13.8</v>
      </c>
      <c r="J169" s="96">
        <f t="shared" si="35"/>
        <v>6.1999999999999993</v>
      </c>
      <c r="K169" s="112">
        <v>15.4</v>
      </c>
      <c r="L169" s="96">
        <f t="shared" si="36"/>
        <v>0</v>
      </c>
      <c r="M169" s="112">
        <v>10.8</v>
      </c>
      <c r="N169" s="96">
        <f t="shared" si="37"/>
        <v>9.1999999999999993</v>
      </c>
      <c r="O169" s="14">
        <v>20.6</v>
      </c>
      <c r="P169" s="96">
        <f t="shared" si="38"/>
        <v>0</v>
      </c>
      <c r="Q169" s="14"/>
      <c r="R169" s="96" t="str">
        <f t="shared" si="39"/>
        <v/>
      </c>
      <c r="S169" s="133" t="str">
        <f t="shared" si="40"/>
        <v/>
      </c>
    </row>
    <row r="170" spans="1:19" ht="12.75" hidden="1" customHeight="1" outlineLevel="1" x14ac:dyDescent="0.2">
      <c r="A170" s="46"/>
      <c r="B170" s="34">
        <v>41048</v>
      </c>
      <c r="C170" s="112">
        <v>13.3</v>
      </c>
      <c r="D170" s="96">
        <v>6.6999999999999993</v>
      </c>
      <c r="E170" s="112">
        <v>12.9</v>
      </c>
      <c r="F170" s="96">
        <f t="shared" si="33"/>
        <v>7.1</v>
      </c>
      <c r="G170" s="112">
        <v>13.6</v>
      </c>
      <c r="H170" s="96">
        <f t="shared" si="34"/>
        <v>6.4</v>
      </c>
      <c r="I170" s="112">
        <v>14.4</v>
      </c>
      <c r="J170" s="96">
        <f t="shared" si="35"/>
        <v>5.6</v>
      </c>
      <c r="K170" s="112">
        <v>17.399999999999999</v>
      </c>
      <c r="L170" s="96">
        <f t="shared" si="36"/>
        <v>0</v>
      </c>
      <c r="M170" s="112">
        <v>11</v>
      </c>
      <c r="N170" s="96">
        <f t="shared" si="37"/>
        <v>9</v>
      </c>
      <c r="O170" s="14">
        <v>22.5</v>
      </c>
      <c r="P170" s="96">
        <f t="shared" si="38"/>
        <v>0</v>
      </c>
      <c r="Q170" s="14"/>
      <c r="R170" s="96" t="str">
        <f t="shared" si="39"/>
        <v/>
      </c>
      <c r="S170" s="133" t="str">
        <f t="shared" si="40"/>
        <v/>
      </c>
    </row>
    <row r="171" spans="1:19" ht="12.75" hidden="1" customHeight="1" outlineLevel="1" x14ac:dyDescent="0.2">
      <c r="A171" s="46"/>
      <c r="B171" s="34">
        <v>41049</v>
      </c>
      <c r="C171" s="112">
        <v>10.200000000000001</v>
      </c>
      <c r="D171" s="96">
        <v>9.7999999999999989</v>
      </c>
      <c r="E171" s="112">
        <v>11</v>
      </c>
      <c r="F171" s="96">
        <f t="shared" si="33"/>
        <v>9</v>
      </c>
      <c r="G171" s="112">
        <v>13.9</v>
      </c>
      <c r="H171" s="96">
        <f t="shared" si="34"/>
        <v>6.1</v>
      </c>
      <c r="I171" s="112">
        <v>13.2</v>
      </c>
      <c r="J171" s="96">
        <f t="shared" si="35"/>
        <v>6.8000000000000007</v>
      </c>
      <c r="K171" s="112">
        <v>17</v>
      </c>
      <c r="L171" s="96">
        <f t="shared" si="36"/>
        <v>0</v>
      </c>
      <c r="M171" s="112">
        <v>11.7</v>
      </c>
      <c r="N171" s="96">
        <f t="shared" si="37"/>
        <v>8.3000000000000007</v>
      </c>
      <c r="O171" s="14">
        <v>23.9</v>
      </c>
      <c r="P171" s="96">
        <f t="shared" si="38"/>
        <v>0</v>
      </c>
      <c r="Q171" s="14"/>
      <c r="R171" s="96" t="str">
        <f t="shared" si="39"/>
        <v/>
      </c>
      <c r="S171" s="133" t="str">
        <f t="shared" si="40"/>
        <v/>
      </c>
    </row>
    <row r="172" spans="1:19" ht="12.75" hidden="1" customHeight="1" outlineLevel="1" x14ac:dyDescent="0.2">
      <c r="A172" s="46"/>
      <c r="B172" s="34">
        <v>41050</v>
      </c>
      <c r="C172" s="112">
        <v>11.3</v>
      </c>
      <c r="D172" s="96">
        <v>8.6999999999999993</v>
      </c>
      <c r="E172" s="112">
        <v>13.8</v>
      </c>
      <c r="F172" s="96">
        <f t="shared" si="33"/>
        <v>6.1999999999999993</v>
      </c>
      <c r="G172" s="112">
        <v>16.7</v>
      </c>
      <c r="H172" s="96">
        <f t="shared" si="34"/>
        <v>0</v>
      </c>
      <c r="I172" s="112">
        <v>11.7</v>
      </c>
      <c r="J172" s="96">
        <f t="shared" si="35"/>
        <v>8.3000000000000007</v>
      </c>
      <c r="K172" s="112">
        <v>17.899999999999999</v>
      </c>
      <c r="L172" s="96">
        <f t="shared" si="36"/>
        <v>0</v>
      </c>
      <c r="M172" s="112">
        <v>12.8</v>
      </c>
      <c r="N172" s="96">
        <f t="shared" si="37"/>
        <v>7.1999999999999993</v>
      </c>
      <c r="O172" s="14">
        <v>18.3</v>
      </c>
      <c r="P172" s="96">
        <f t="shared" si="38"/>
        <v>0</v>
      </c>
      <c r="Q172" s="14"/>
      <c r="R172" s="96" t="str">
        <f t="shared" si="39"/>
        <v/>
      </c>
      <c r="S172" s="133" t="str">
        <f t="shared" si="40"/>
        <v/>
      </c>
    </row>
    <row r="173" spans="1:19" ht="12.75" hidden="1" customHeight="1" outlineLevel="1" x14ac:dyDescent="0.2">
      <c r="A173" s="46"/>
      <c r="B173" s="34">
        <v>41051</v>
      </c>
      <c r="C173" s="112">
        <v>11.8</v>
      </c>
      <c r="D173" s="96">
        <v>8.1999999999999993</v>
      </c>
      <c r="E173" s="112">
        <v>17.600000000000001</v>
      </c>
      <c r="F173" s="96">
        <f t="shared" si="33"/>
        <v>0</v>
      </c>
      <c r="G173" s="112">
        <v>16.399999999999999</v>
      </c>
      <c r="H173" s="96">
        <f t="shared" si="34"/>
        <v>0</v>
      </c>
      <c r="I173" s="112">
        <v>13.4</v>
      </c>
      <c r="J173" s="96">
        <f t="shared" si="35"/>
        <v>6.6</v>
      </c>
      <c r="K173" s="112">
        <v>19.8</v>
      </c>
      <c r="L173" s="96">
        <f t="shared" si="36"/>
        <v>0</v>
      </c>
      <c r="M173" s="112">
        <v>13.6</v>
      </c>
      <c r="N173" s="96">
        <f t="shared" si="37"/>
        <v>6.4</v>
      </c>
      <c r="O173" s="14">
        <v>17</v>
      </c>
      <c r="P173" s="96">
        <f t="shared" si="38"/>
        <v>0</v>
      </c>
      <c r="Q173" s="14"/>
      <c r="R173" s="96" t="str">
        <f t="shared" si="39"/>
        <v/>
      </c>
      <c r="S173" s="133" t="str">
        <f t="shared" si="40"/>
        <v/>
      </c>
    </row>
    <row r="174" spans="1:19" ht="12.75" hidden="1" customHeight="1" outlineLevel="1" x14ac:dyDescent="0.2">
      <c r="A174" s="46"/>
      <c r="B174" s="34">
        <v>41052</v>
      </c>
      <c r="C174" s="112">
        <v>13.5</v>
      </c>
      <c r="D174" s="96">
        <v>6.5</v>
      </c>
      <c r="E174" s="112">
        <v>18.7</v>
      </c>
      <c r="F174" s="96">
        <f t="shared" si="33"/>
        <v>0</v>
      </c>
      <c r="G174" s="112">
        <v>16.899999999999999</v>
      </c>
      <c r="H174" s="96">
        <f t="shared" si="34"/>
        <v>0</v>
      </c>
      <c r="I174" s="112">
        <v>13.6</v>
      </c>
      <c r="J174" s="96">
        <f t="shared" si="35"/>
        <v>6.4</v>
      </c>
      <c r="K174" s="112">
        <v>14.3</v>
      </c>
      <c r="L174" s="96">
        <f t="shared" si="36"/>
        <v>5.6999999999999993</v>
      </c>
      <c r="M174" s="112">
        <v>12.1</v>
      </c>
      <c r="N174" s="96">
        <f t="shared" si="37"/>
        <v>7.9</v>
      </c>
      <c r="O174" s="14">
        <v>17.399999999999999</v>
      </c>
      <c r="P174" s="96">
        <f t="shared" si="38"/>
        <v>0</v>
      </c>
      <c r="Q174" s="14"/>
      <c r="R174" s="96" t="str">
        <f t="shared" si="39"/>
        <v/>
      </c>
      <c r="S174" s="133" t="str">
        <f t="shared" si="40"/>
        <v/>
      </c>
    </row>
    <row r="175" spans="1:19" ht="12.75" hidden="1" customHeight="1" outlineLevel="1" x14ac:dyDescent="0.2">
      <c r="A175" s="46"/>
      <c r="B175" s="34">
        <v>41053</v>
      </c>
      <c r="C175" s="112">
        <v>15.4</v>
      </c>
      <c r="D175" s="96">
        <v>0</v>
      </c>
      <c r="E175" s="112">
        <v>18</v>
      </c>
      <c r="F175" s="96">
        <f t="shared" si="33"/>
        <v>0</v>
      </c>
      <c r="G175" s="112">
        <v>17</v>
      </c>
      <c r="H175" s="96">
        <f t="shared" si="34"/>
        <v>0</v>
      </c>
      <c r="I175" s="112">
        <v>15.5</v>
      </c>
      <c r="J175" s="96">
        <f t="shared" si="35"/>
        <v>0</v>
      </c>
      <c r="K175" s="112">
        <v>13.7</v>
      </c>
      <c r="L175" s="96">
        <f t="shared" si="36"/>
        <v>6.3000000000000007</v>
      </c>
      <c r="M175" s="112">
        <v>11.6</v>
      </c>
      <c r="N175" s="96">
        <f t="shared" si="37"/>
        <v>8.4</v>
      </c>
      <c r="O175" s="14">
        <v>17.2</v>
      </c>
      <c r="P175" s="96">
        <f t="shared" si="38"/>
        <v>0</v>
      </c>
      <c r="Q175" s="14"/>
      <c r="R175" s="96" t="str">
        <f t="shared" si="39"/>
        <v/>
      </c>
      <c r="S175" s="133" t="str">
        <f t="shared" si="40"/>
        <v/>
      </c>
    </row>
    <row r="176" spans="1:19" ht="12.75" hidden="1" customHeight="1" outlineLevel="1" x14ac:dyDescent="0.2">
      <c r="A176" s="46"/>
      <c r="B176" s="34">
        <v>41054</v>
      </c>
      <c r="C176" s="112">
        <v>13.8</v>
      </c>
      <c r="D176" s="96">
        <v>6.1999999999999993</v>
      </c>
      <c r="E176" s="112">
        <v>17.5</v>
      </c>
      <c r="F176" s="96">
        <f t="shared" si="33"/>
        <v>0</v>
      </c>
      <c r="G176" s="112">
        <v>18.8</v>
      </c>
      <c r="H176" s="96">
        <f t="shared" si="34"/>
        <v>0</v>
      </c>
      <c r="I176" s="112">
        <v>15.2</v>
      </c>
      <c r="J176" s="96">
        <f t="shared" si="35"/>
        <v>0</v>
      </c>
      <c r="K176" s="112">
        <v>14.5</v>
      </c>
      <c r="L176" s="96">
        <f t="shared" si="36"/>
        <v>5.5</v>
      </c>
      <c r="M176" s="112">
        <v>11.3</v>
      </c>
      <c r="N176" s="96">
        <f t="shared" si="37"/>
        <v>8.6999999999999993</v>
      </c>
      <c r="O176" s="14">
        <v>16.5</v>
      </c>
      <c r="P176" s="96">
        <f t="shared" si="38"/>
        <v>0</v>
      </c>
      <c r="Q176" s="14"/>
      <c r="R176" s="96" t="str">
        <f t="shared" si="39"/>
        <v/>
      </c>
      <c r="S176" s="133" t="str">
        <f t="shared" si="40"/>
        <v/>
      </c>
    </row>
    <row r="177" spans="1:19" ht="12.75" hidden="1" customHeight="1" outlineLevel="1" x14ac:dyDescent="0.2">
      <c r="A177" s="46"/>
      <c r="B177" s="34">
        <v>41055</v>
      </c>
      <c r="C177" s="112">
        <v>12</v>
      </c>
      <c r="D177" s="96">
        <v>8</v>
      </c>
      <c r="E177" s="112">
        <v>18.399999999999999</v>
      </c>
      <c r="F177" s="96">
        <f t="shared" si="33"/>
        <v>0</v>
      </c>
      <c r="G177" s="112">
        <v>20.5</v>
      </c>
      <c r="H177" s="96">
        <f t="shared" si="34"/>
        <v>0</v>
      </c>
      <c r="I177" s="112">
        <v>15.7</v>
      </c>
      <c r="J177" s="96">
        <f t="shared" si="35"/>
        <v>0</v>
      </c>
      <c r="K177" s="112">
        <v>13.9</v>
      </c>
      <c r="L177" s="96">
        <f t="shared" si="36"/>
        <v>6.1</v>
      </c>
      <c r="M177" s="112">
        <v>10.6</v>
      </c>
      <c r="N177" s="96">
        <f t="shared" si="37"/>
        <v>9.4</v>
      </c>
      <c r="O177" s="14">
        <v>16</v>
      </c>
      <c r="P177" s="96">
        <f t="shared" si="38"/>
        <v>0</v>
      </c>
      <c r="Q177" s="14"/>
      <c r="R177" s="96" t="str">
        <f t="shared" si="39"/>
        <v/>
      </c>
      <c r="S177" s="133" t="str">
        <f t="shared" si="40"/>
        <v/>
      </c>
    </row>
    <row r="178" spans="1:19" ht="12.75" hidden="1" customHeight="1" outlineLevel="1" x14ac:dyDescent="0.2">
      <c r="A178" s="46"/>
      <c r="B178" s="34">
        <v>41056</v>
      </c>
      <c r="C178" s="112">
        <v>10.8</v>
      </c>
      <c r="D178" s="96">
        <v>9.1999999999999993</v>
      </c>
      <c r="E178" s="112">
        <v>21.1</v>
      </c>
      <c r="F178" s="96">
        <f t="shared" si="33"/>
        <v>0</v>
      </c>
      <c r="G178" s="112">
        <v>20.8</v>
      </c>
      <c r="H178" s="96">
        <f t="shared" si="34"/>
        <v>0</v>
      </c>
      <c r="I178" s="112">
        <v>16.399999999999999</v>
      </c>
      <c r="J178" s="96">
        <f t="shared" si="35"/>
        <v>0</v>
      </c>
      <c r="K178" s="112">
        <v>14.9</v>
      </c>
      <c r="L178" s="96">
        <f t="shared" si="36"/>
        <v>5.0999999999999996</v>
      </c>
      <c r="M178" s="112">
        <v>11.9</v>
      </c>
      <c r="N178" s="96">
        <f t="shared" si="37"/>
        <v>8.1</v>
      </c>
      <c r="O178" s="14">
        <v>15.2</v>
      </c>
      <c r="P178" s="96">
        <f t="shared" si="38"/>
        <v>0</v>
      </c>
      <c r="Q178" s="14"/>
      <c r="R178" s="96" t="str">
        <f t="shared" si="39"/>
        <v/>
      </c>
      <c r="S178" s="133" t="str">
        <f t="shared" si="40"/>
        <v/>
      </c>
    </row>
    <row r="179" spans="1:19" ht="12.75" hidden="1" customHeight="1" outlineLevel="1" x14ac:dyDescent="0.2">
      <c r="A179" s="46"/>
      <c r="B179" s="34">
        <v>41057</v>
      </c>
      <c r="C179" s="112">
        <v>14</v>
      </c>
      <c r="D179" s="96">
        <v>6</v>
      </c>
      <c r="E179" s="112">
        <v>23.2</v>
      </c>
      <c r="F179" s="96">
        <f t="shared" si="33"/>
        <v>0</v>
      </c>
      <c r="G179" s="112">
        <v>22.4</v>
      </c>
      <c r="H179" s="96">
        <f t="shared" si="34"/>
        <v>0</v>
      </c>
      <c r="I179" s="112">
        <v>13.7</v>
      </c>
      <c r="J179" s="96">
        <f t="shared" si="35"/>
        <v>6.3000000000000007</v>
      </c>
      <c r="K179" s="112">
        <v>15.7</v>
      </c>
      <c r="L179" s="96">
        <f t="shared" si="36"/>
        <v>0</v>
      </c>
      <c r="M179" s="112">
        <v>13.5</v>
      </c>
      <c r="N179" s="96">
        <f t="shared" si="37"/>
        <v>6.5</v>
      </c>
      <c r="O179" s="14">
        <v>13.3</v>
      </c>
      <c r="P179" s="96">
        <f t="shared" si="38"/>
        <v>6.6999999999999993</v>
      </c>
      <c r="Q179" s="14"/>
      <c r="R179" s="96" t="str">
        <f t="shared" si="39"/>
        <v/>
      </c>
      <c r="S179" s="133" t="str">
        <f t="shared" si="40"/>
        <v/>
      </c>
    </row>
    <row r="180" spans="1:19" ht="12.75" hidden="1" customHeight="1" outlineLevel="1" x14ac:dyDescent="0.2">
      <c r="A180" s="46"/>
      <c r="B180" s="34">
        <v>41058</v>
      </c>
      <c r="C180" s="112">
        <v>16</v>
      </c>
      <c r="D180" s="96">
        <v>0</v>
      </c>
      <c r="E180" s="112">
        <v>23.6</v>
      </c>
      <c r="F180" s="96">
        <f t="shared" si="33"/>
        <v>0</v>
      </c>
      <c r="G180" s="112">
        <v>19.5</v>
      </c>
      <c r="H180" s="96">
        <f t="shared" si="34"/>
        <v>0</v>
      </c>
      <c r="I180" s="112">
        <v>12.2</v>
      </c>
      <c r="J180" s="96">
        <f t="shared" si="35"/>
        <v>7.8000000000000007</v>
      </c>
      <c r="K180" s="112">
        <v>14.7</v>
      </c>
      <c r="L180" s="96">
        <f t="shared" si="36"/>
        <v>5.3000000000000007</v>
      </c>
      <c r="M180" s="112">
        <v>14.4</v>
      </c>
      <c r="N180" s="96">
        <f t="shared" si="37"/>
        <v>5.6</v>
      </c>
      <c r="O180" s="14">
        <v>9.8000000000000007</v>
      </c>
      <c r="P180" s="96">
        <f t="shared" si="38"/>
        <v>10.199999999999999</v>
      </c>
      <c r="Q180" s="14"/>
      <c r="R180" s="96" t="str">
        <f t="shared" si="39"/>
        <v/>
      </c>
      <c r="S180" s="133" t="str">
        <f t="shared" si="40"/>
        <v/>
      </c>
    </row>
    <row r="181" spans="1:19" ht="12.75" hidden="1" customHeight="1" outlineLevel="1" x14ac:dyDescent="0.2">
      <c r="A181" s="46"/>
      <c r="B181" s="34">
        <v>41059</v>
      </c>
      <c r="C181" s="112">
        <v>14</v>
      </c>
      <c r="D181" s="96">
        <v>6</v>
      </c>
      <c r="E181" s="112">
        <v>22.8</v>
      </c>
      <c r="F181" s="96">
        <f t="shared" si="33"/>
        <v>0</v>
      </c>
      <c r="G181" s="112">
        <v>21.1</v>
      </c>
      <c r="H181" s="96">
        <f t="shared" si="34"/>
        <v>0</v>
      </c>
      <c r="I181" s="112">
        <v>14.5</v>
      </c>
      <c r="J181" s="96">
        <f t="shared" si="35"/>
        <v>5.5</v>
      </c>
      <c r="K181" s="112">
        <v>14</v>
      </c>
      <c r="L181" s="96">
        <f t="shared" si="36"/>
        <v>6</v>
      </c>
      <c r="M181" s="112">
        <v>13.6</v>
      </c>
      <c r="N181" s="96">
        <f t="shared" si="37"/>
        <v>6.4</v>
      </c>
      <c r="O181" s="14">
        <v>11.5</v>
      </c>
      <c r="P181" s="96">
        <f t="shared" si="38"/>
        <v>8.5</v>
      </c>
      <c r="Q181" s="14"/>
      <c r="R181" s="96" t="str">
        <f t="shared" si="39"/>
        <v/>
      </c>
      <c r="S181" s="133" t="str">
        <f t="shared" si="40"/>
        <v/>
      </c>
    </row>
    <row r="182" spans="1:19" ht="12.75" hidden="1" customHeight="1" outlineLevel="1" x14ac:dyDescent="0.2">
      <c r="A182" s="46"/>
      <c r="B182" s="35">
        <v>41060</v>
      </c>
      <c r="C182" s="112">
        <v>15.700000000000001</v>
      </c>
      <c r="D182" s="96">
        <v>0</v>
      </c>
      <c r="E182" s="112">
        <v>20.6</v>
      </c>
      <c r="F182" s="96">
        <f t="shared" si="33"/>
        <v>0</v>
      </c>
      <c r="G182" s="112">
        <v>21</v>
      </c>
      <c r="H182" s="96">
        <f t="shared" si="34"/>
        <v>0</v>
      </c>
      <c r="I182" s="112">
        <v>18.3</v>
      </c>
      <c r="J182" s="96">
        <f t="shared" si="35"/>
        <v>0</v>
      </c>
      <c r="K182" s="112">
        <v>14.3</v>
      </c>
      <c r="L182" s="96">
        <f t="shared" si="36"/>
        <v>5.6999999999999993</v>
      </c>
      <c r="M182" s="112">
        <v>14.2</v>
      </c>
      <c r="N182" s="96">
        <f t="shared" si="37"/>
        <v>5.8000000000000007</v>
      </c>
      <c r="O182" s="14">
        <v>14.4</v>
      </c>
      <c r="P182" s="96">
        <f t="shared" si="38"/>
        <v>5.6</v>
      </c>
      <c r="Q182" s="14"/>
      <c r="R182" s="96" t="str">
        <f t="shared" si="39"/>
        <v/>
      </c>
      <c r="S182" s="133" t="str">
        <f t="shared" si="40"/>
        <v/>
      </c>
    </row>
    <row r="183" spans="1:19" s="44" customFormat="1" ht="15" collapsed="1" x14ac:dyDescent="0.2">
      <c r="A183" s="45" t="s">
        <v>5</v>
      </c>
      <c r="B183" s="36" t="s">
        <v>5</v>
      </c>
      <c r="C183" s="113">
        <f>+IF(ISERROR(SUBTOTAL(1,C152:C182)),0,SUBTOTAL(1,C152:C182))</f>
        <v>14.487096774193549</v>
      </c>
      <c r="D183" s="54">
        <f>+IF(D152&lt;&gt;"",SUBTOTAL(9,D152:D182),"")</f>
        <v>127.7</v>
      </c>
      <c r="E183" s="113">
        <f>+IF(ISERROR(SUBTOTAL(1,E152:E182)),"",SUBTOTAL(1,E152:E182))</f>
        <v>15.193548387096778</v>
      </c>
      <c r="F183" s="54">
        <f>+IF(F152&lt;&gt;"",SUBTOTAL(9,F152:F182),"")</f>
        <v>132.80000000000001</v>
      </c>
      <c r="G183" s="113">
        <f>+IF(ISERROR(SUBTOTAL(1,G152:G182)),"",SUBTOTAL(1,G152:G182))</f>
        <v>16.335483870967739</v>
      </c>
      <c r="H183" s="54">
        <f>+IF(H152&lt;&gt;"",SUBTOTAL(9,H152:H182),"")</f>
        <v>83.8</v>
      </c>
      <c r="I183" s="113">
        <f>+IF(ISERROR(SUBTOTAL(1,I152:I182)),"",SUBTOTAL(1,I152:I182))</f>
        <v>11.754838709677419</v>
      </c>
      <c r="J183" s="54">
        <f>+IF(J152&lt;&gt;"",SUBTOTAL(9,J152:J182),"")</f>
        <v>236.7</v>
      </c>
      <c r="K183" s="113">
        <f>+IF(ISERROR(SUBTOTAL(1,K152:K182)),"",SUBTOTAL(1,K152:K182))</f>
        <v>13.58064516129032</v>
      </c>
      <c r="L183" s="54">
        <f>+IF(L152&lt;&gt;"",SUBTOTAL(9,L152:L182),"")</f>
        <v>174.9</v>
      </c>
      <c r="M183" s="113">
        <f>+IF(ISERROR(SUBTOTAL(1,M152:M182)),"",SUBTOTAL(1,M152:M182))</f>
        <v>11.680645161290325</v>
      </c>
      <c r="N183" s="54">
        <f>+IF(N152&lt;&gt;"",SUBTOTAL(9,N152:N182),"")</f>
        <v>255.29999999999998</v>
      </c>
      <c r="O183" s="113">
        <f>+IF(ISERROR(SUBTOTAL(1,O152:O182)),"",SUBTOTAL(1,O152:O182))</f>
        <v>16.087096774193547</v>
      </c>
      <c r="P183" s="54">
        <f>+IF(P152&lt;&gt;"",SUBTOTAL(9,P152:P182),"")</f>
        <v>88.899999999999991</v>
      </c>
      <c r="Q183" s="113" t="str">
        <f>+IF(ISERROR(SUBTOTAL(1,Q152:Q182)),"",SUBTOTAL(1,Q152:Q182))</f>
        <v/>
      </c>
      <c r="R183" s="54" t="str">
        <f>+IF(R152&lt;&gt;"",SUBTOTAL(9,R152:R182),"")</f>
        <v/>
      </c>
      <c r="S183" s="63" t="str">
        <f>+IF(Q183&lt;&gt;"",((J183+L183+N183+P183+R183)/5),"")</f>
        <v/>
      </c>
    </row>
    <row r="184" spans="1:19" ht="12.75" hidden="1" customHeight="1" outlineLevel="1" x14ac:dyDescent="0.2">
      <c r="A184" s="46"/>
      <c r="B184" s="37">
        <v>41061</v>
      </c>
      <c r="C184" s="112">
        <v>17</v>
      </c>
      <c r="D184" s="96">
        <v>0</v>
      </c>
      <c r="E184" s="112">
        <v>20.6</v>
      </c>
      <c r="F184" s="96">
        <f t="shared" ref="F184:F213" si="41">IF(ISBLANK(E184),"",IF(E184&lt;15,20-E184,0))</f>
        <v>0</v>
      </c>
      <c r="G184" s="112">
        <v>18.899999999999999</v>
      </c>
      <c r="H184" s="96">
        <f t="shared" ref="H184:H213" si="42">IF(ISBLANK(G184),"",IF(G184&lt;15,20-G184,0))</f>
        <v>0</v>
      </c>
      <c r="I184" s="112">
        <v>19.7</v>
      </c>
      <c r="J184" s="96">
        <f t="shared" ref="J184:J213" si="43">IF(ISBLANK(I184),"",IF(I184&lt;15,20-I184,0))</f>
        <v>0</v>
      </c>
      <c r="K184" s="112">
        <v>18.5</v>
      </c>
      <c r="L184" s="96">
        <f t="shared" ref="L184:L213" si="44">IF(ISBLANK(K184),"",IF(K184&lt;15,20-K184,0))</f>
        <v>0</v>
      </c>
      <c r="M184" s="112">
        <v>16.3</v>
      </c>
      <c r="N184" s="96">
        <f t="shared" ref="N184:N213" si="45">IF(ISBLANK(M184),"",IF(M184&lt;15,20-M184,0))</f>
        <v>0</v>
      </c>
      <c r="O184" s="122">
        <v>17.3</v>
      </c>
      <c r="P184" s="96">
        <f t="shared" ref="P184:P213" si="46">IF(ISBLANK(O184),"",IF(O184&lt;15,20-O184,0))</f>
        <v>0</v>
      </c>
      <c r="Q184" s="122"/>
      <c r="R184" s="96" t="str">
        <f t="shared" ref="R184:R213" si="47">IF(ISBLANK(Q184),"",IF(Q184&lt;15,20-Q184,0))</f>
        <v/>
      </c>
      <c r="S184" s="133" t="str">
        <f>+IF(Q184&lt;&gt;"",((J184+L184+N184+P184+R184)/5),"")</f>
        <v/>
      </c>
    </row>
    <row r="185" spans="1:19" ht="12.75" hidden="1" customHeight="1" outlineLevel="1" x14ac:dyDescent="0.2">
      <c r="A185" s="46"/>
      <c r="B185" s="34">
        <v>41062</v>
      </c>
      <c r="C185" s="112">
        <v>19.3</v>
      </c>
      <c r="D185" s="96">
        <v>0</v>
      </c>
      <c r="E185" s="112">
        <v>21</v>
      </c>
      <c r="F185" s="96">
        <f t="shared" si="41"/>
        <v>0</v>
      </c>
      <c r="G185" s="112">
        <v>19.2</v>
      </c>
      <c r="H185" s="96">
        <f t="shared" si="42"/>
        <v>0</v>
      </c>
      <c r="I185" s="112">
        <v>21.9</v>
      </c>
      <c r="J185" s="96">
        <f t="shared" si="43"/>
        <v>0</v>
      </c>
      <c r="K185" s="112">
        <v>18.8</v>
      </c>
      <c r="L185" s="96">
        <f t="shared" si="44"/>
        <v>0</v>
      </c>
      <c r="M185" s="112">
        <v>18.3</v>
      </c>
      <c r="N185" s="96">
        <f t="shared" si="45"/>
        <v>0</v>
      </c>
      <c r="O185" s="123">
        <v>17.600000000000001</v>
      </c>
      <c r="P185" s="96">
        <f t="shared" si="46"/>
        <v>0</v>
      </c>
      <c r="Q185" s="123"/>
      <c r="R185" s="96" t="str">
        <f t="shared" si="47"/>
        <v/>
      </c>
      <c r="S185" s="133" t="str">
        <f t="shared" ref="S185:S214" si="48">+IF(Q185&lt;&gt;"",((J185+L185+N185+P185+R185)/5),"")</f>
        <v/>
      </c>
    </row>
    <row r="186" spans="1:19" ht="12.75" hidden="1" customHeight="1" outlineLevel="1" x14ac:dyDescent="0.2">
      <c r="A186" s="46"/>
      <c r="B186" s="34">
        <v>41063</v>
      </c>
      <c r="C186" s="112">
        <v>20.6</v>
      </c>
      <c r="D186" s="96">
        <v>0</v>
      </c>
      <c r="E186" s="112">
        <v>21.3</v>
      </c>
      <c r="F186" s="96">
        <f t="shared" si="41"/>
        <v>0</v>
      </c>
      <c r="G186" s="112">
        <v>20.6</v>
      </c>
      <c r="H186" s="96">
        <f t="shared" si="42"/>
        <v>0</v>
      </c>
      <c r="I186" s="112">
        <v>20.8</v>
      </c>
      <c r="J186" s="96">
        <f t="shared" si="43"/>
        <v>0</v>
      </c>
      <c r="K186" s="112">
        <v>18.600000000000001</v>
      </c>
      <c r="L186" s="96">
        <f t="shared" si="44"/>
        <v>0</v>
      </c>
      <c r="M186" s="112">
        <v>19.3</v>
      </c>
      <c r="N186" s="96">
        <f t="shared" si="45"/>
        <v>0</v>
      </c>
      <c r="O186" s="14">
        <v>19.399999999999999</v>
      </c>
      <c r="P186" s="96">
        <f t="shared" si="46"/>
        <v>0</v>
      </c>
      <c r="Q186" s="14"/>
      <c r="R186" s="96" t="str">
        <f t="shared" si="47"/>
        <v/>
      </c>
      <c r="S186" s="133" t="str">
        <f t="shared" si="48"/>
        <v/>
      </c>
    </row>
    <row r="187" spans="1:19" ht="12.75" hidden="1" customHeight="1" outlineLevel="1" x14ac:dyDescent="0.2">
      <c r="A187" s="46"/>
      <c r="B187" s="34">
        <v>41064</v>
      </c>
      <c r="C187" s="112">
        <v>20.8</v>
      </c>
      <c r="D187" s="96">
        <v>0</v>
      </c>
      <c r="E187" s="112">
        <v>17</v>
      </c>
      <c r="F187" s="96">
        <f t="shared" si="41"/>
        <v>0</v>
      </c>
      <c r="G187" s="112">
        <v>21.8</v>
      </c>
      <c r="H187" s="96">
        <f t="shared" si="42"/>
        <v>0</v>
      </c>
      <c r="I187" s="112">
        <v>22.8</v>
      </c>
      <c r="J187" s="96">
        <f t="shared" si="43"/>
        <v>0</v>
      </c>
      <c r="K187" s="112">
        <v>16</v>
      </c>
      <c r="L187" s="96">
        <f t="shared" si="44"/>
        <v>0</v>
      </c>
      <c r="M187" s="112">
        <v>19.2</v>
      </c>
      <c r="N187" s="96">
        <f t="shared" si="45"/>
        <v>0</v>
      </c>
      <c r="O187" s="14">
        <v>19.8</v>
      </c>
      <c r="P187" s="96">
        <f t="shared" si="46"/>
        <v>0</v>
      </c>
      <c r="Q187" s="14"/>
      <c r="R187" s="96" t="str">
        <f t="shared" si="47"/>
        <v/>
      </c>
      <c r="S187" s="133" t="str">
        <f t="shared" si="48"/>
        <v/>
      </c>
    </row>
    <row r="188" spans="1:19" ht="12.75" hidden="1" customHeight="1" outlineLevel="1" x14ac:dyDescent="0.2">
      <c r="A188" s="46"/>
      <c r="B188" s="34">
        <v>41065</v>
      </c>
      <c r="C188" s="112">
        <v>24.3</v>
      </c>
      <c r="D188" s="96">
        <v>0</v>
      </c>
      <c r="E188" s="112">
        <v>14.6</v>
      </c>
      <c r="F188" s="96">
        <f t="shared" si="41"/>
        <v>5.4</v>
      </c>
      <c r="G188" s="112">
        <v>21.9</v>
      </c>
      <c r="H188" s="96">
        <f t="shared" si="42"/>
        <v>0</v>
      </c>
      <c r="I188" s="112">
        <v>25.1</v>
      </c>
      <c r="J188" s="96">
        <f t="shared" si="43"/>
        <v>0</v>
      </c>
      <c r="K188" s="112">
        <v>13.1</v>
      </c>
      <c r="L188" s="96">
        <f t="shared" si="44"/>
        <v>6.9</v>
      </c>
      <c r="M188" s="112">
        <v>18.100000000000001</v>
      </c>
      <c r="N188" s="96">
        <f t="shared" si="45"/>
        <v>0</v>
      </c>
      <c r="O188" s="14">
        <v>18.899999999999999</v>
      </c>
      <c r="P188" s="96">
        <f t="shared" si="46"/>
        <v>0</v>
      </c>
      <c r="Q188" s="14"/>
      <c r="R188" s="96" t="str">
        <f t="shared" si="47"/>
        <v/>
      </c>
      <c r="S188" s="133" t="str">
        <f t="shared" si="48"/>
        <v/>
      </c>
    </row>
    <row r="189" spans="1:19" ht="12.75" hidden="1" customHeight="1" outlineLevel="1" x14ac:dyDescent="0.2">
      <c r="A189" s="46"/>
      <c r="B189" s="34">
        <v>41066</v>
      </c>
      <c r="C189" s="112">
        <v>25.2</v>
      </c>
      <c r="D189" s="96">
        <v>0</v>
      </c>
      <c r="E189" s="112">
        <v>14.1</v>
      </c>
      <c r="F189" s="96">
        <f t="shared" si="41"/>
        <v>5.9</v>
      </c>
      <c r="G189" s="112">
        <v>21.6</v>
      </c>
      <c r="H189" s="96">
        <f t="shared" si="42"/>
        <v>0</v>
      </c>
      <c r="I189" s="112">
        <v>15.4</v>
      </c>
      <c r="J189" s="96">
        <f t="shared" si="43"/>
        <v>0</v>
      </c>
      <c r="K189" s="112">
        <v>12.5</v>
      </c>
      <c r="L189" s="96">
        <f t="shared" si="44"/>
        <v>7.5</v>
      </c>
      <c r="M189" s="112">
        <v>15.6</v>
      </c>
      <c r="N189" s="96">
        <f t="shared" si="45"/>
        <v>0</v>
      </c>
      <c r="O189" s="14">
        <v>18.600000000000001</v>
      </c>
      <c r="P189" s="96">
        <f t="shared" si="46"/>
        <v>0</v>
      </c>
      <c r="Q189" s="14"/>
      <c r="R189" s="96" t="str">
        <f t="shared" si="47"/>
        <v/>
      </c>
      <c r="S189" s="133" t="str">
        <f t="shared" si="48"/>
        <v/>
      </c>
    </row>
    <row r="190" spans="1:19" ht="12.75" hidden="1" customHeight="1" outlineLevel="1" x14ac:dyDescent="0.2">
      <c r="A190" s="46"/>
      <c r="B190" s="34">
        <v>41067</v>
      </c>
      <c r="C190" s="112">
        <v>21.7</v>
      </c>
      <c r="D190" s="96">
        <v>0</v>
      </c>
      <c r="E190" s="112">
        <v>12.3</v>
      </c>
      <c r="F190" s="96">
        <f t="shared" si="41"/>
        <v>7.6999999999999993</v>
      </c>
      <c r="G190" s="112">
        <v>20.100000000000001</v>
      </c>
      <c r="H190" s="96">
        <f t="shared" si="42"/>
        <v>0</v>
      </c>
      <c r="I190" s="112">
        <v>16.899999999999999</v>
      </c>
      <c r="J190" s="96">
        <f t="shared" si="43"/>
        <v>0</v>
      </c>
      <c r="K190" s="112">
        <v>13.4</v>
      </c>
      <c r="L190" s="96">
        <f t="shared" si="44"/>
        <v>6.6</v>
      </c>
      <c r="M190" s="112">
        <v>16.5</v>
      </c>
      <c r="N190" s="96">
        <f t="shared" si="45"/>
        <v>0</v>
      </c>
      <c r="O190" s="14">
        <v>17.100000000000001</v>
      </c>
      <c r="P190" s="96">
        <f t="shared" si="46"/>
        <v>0</v>
      </c>
      <c r="Q190" s="14"/>
      <c r="R190" s="96" t="str">
        <f t="shared" si="47"/>
        <v/>
      </c>
      <c r="S190" s="133" t="str">
        <f t="shared" si="48"/>
        <v/>
      </c>
    </row>
    <row r="191" spans="1:19" ht="12.75" hidden="1" customHeight="1" outlineLevel="1" x14ac:dyDescent="0.2">
      <c r="A191" s="46"/>
      <c r="B191" s="34">
        <v>41068</v>
      </c>
      <c r="C191" s="112">
        <v>14.4</v>
      </c>
      <c r="D191" s="96">
        <v>5.6</v>
      </c>
      <c r="E191" s="112">
        <v>16</v>
      </c>
      <c r="F191" s="96">
        <f t="shared" si="41"/>
        <v>0</v>
      </c>
      <c r="G191" s="112">
        <v>19</v>
      </c>
      <c r="H191" s="96">
        <f t="shared" si="42"/>
        <v>0</v>
      </c>
      <c r="I191" s="112">
        <v>17.3</v>
      </c>
      <c r="J191" s="96">
        <f t="shared" si="43"/>
        <v>0</v>
      </c>
      <c r="K191" s="112">
        <v>14.3</v>
      </c>
      <c r="L191" s="96">
        <f t="shared" si="44"/>
        <v>5.6999999999999993</v>
      </c>
      <c r="M191" s="112">
        <v>17.5</v>
      </c>
      <c r="N191" s="96">
        <f t="shared" si="45"/>
        <v>0</v>
      </c>
      <c r="O191" s="14">
        <v>16.600000000000001</v>
      </c>
      <c r="P191" s="96">
        <f t="shared" si="46"/>
        <v>0</v>
      </c>
      <c r="Q191" s="14"/>
      <c r="R191" s="96" t="str">
        <f t="shared" si="47"/>
        <v/>
      </c>
      <c r="S191" s="133" t="str">
        <f t="shared" si="48"/>
        <v/>
      </c>
    </row>
    <row r="192" spans="1:19" ht="12.75" hidden="1" customHeight="1" outlineLevel="1" x14ac:dyDescent="0.2">
      <c r="A192" s="46"/>
      <c r="B192" s="34">
        <v>41069</v>
      </c>
      <c r="C192" s="112">
        <v>13</v>
      </c>
      <c r="D192" s="96">
        <v>7</v>
      </c>
      <c r="E192" s="112">
        <v>17.8</v>
      </c>
      <c r="F192" s="96">
        <f t="shared" si="41"/>
        <v>0</v>
      </c>
      <c r="G192" s="112">
        <v>20.6</v>
      </c>
      <c r="H192" s="96">
        <f t="shared" si="42"/>
        <v>0</v>
      </c>
      <c r="I192" s="112">
        <v>15.2</v>
      </c>
      <c r="J192" s="96">
        <f t="shared" si="43"/>
        <v>0</v>
      </c>
      <c r="K192" s="112">
        <v>12.3</v>
      </c>
      <c r="L192" s="96">
        <f t="shared" si="44"/>
        <v>7.6999999999999993</v>
      </c>
      <c r="M192" s="112">
        <v>17.3</v>
      </c>
      <c r="N192" s="96">
        <f t="shared" si="45"/>
        <v>0</v>
      </c>
      <c r="O192" s="14">
        <v>15.6</v>
      </c>
      <c r="P192" s="96">
        <f t="shared" si="46"/>
        <v>0</v>
      </c>
      <c r="Q192" s="14"/>
      <c r="R192" s="96" t="str">
        <f t="shared" si="47"/>
        <v/>
      </c>
      <c r="S192" s="133" t="str">
        <f t="shared" si="48"/>
        <v/>
      </c>
    </row>
    <row r="193" spans="1:19" ht="12.75" hidden="1" customHeight="1" outlineLevel="1" x14ac:dyDescent="0.2">
      <c r="A193" s="46"/>
      <c r="B193" s="34">
        <v>41070</v>
      </c>
      <c r="C193" s="112">
        <v>15.200000000000001</v>
      </c>
      <c r="D193" s="96">
        <v>0</v>
      </c>
      <c r="E193" s="112">
        <v>17.899999999999999</v>
      </c>
      <c r="F193" s="96">
        <f t="shared" si="41"/>
        <v>0</v>
      </c>
      <c r="G193" s="112">
        <v>21.5</v>
      </c>
      <c r="H193" s="96">
        <f t="shared" si="42"/>
        <v>0</v>
      </c>
      <c r="I193" s="112">
        <v>16</v>
      </c>
      <c r="J193" s="96">
        <f t="shared" si="43"/>
        <v>0</v>
      </c>
      <c r="K193" s="112">
        <v>12.9</v>
      </c>
      <c r="L193" s="96">
        <f t="shared" si="44"/>
        <v>7.1</v>
      </c>
      <c r="M193" s="112">
        <v>18.3</v>
      </c>
      <c r="N193" s="96">
        <f t="shared" si="45"/>
        <v>0</v>
      </c>
      <c r="O193" s="14">
        <v>16.8</v>
      </c>
      <c r="P193" s="96">
        <f t="shared" si="46"/>
        <v>0</v>
      </c>
      <c r="Q193" s="14"/>
      <c r="R193" s="96" t="str">
        <f t="shared" si="47"/>
        <v/>
      </c>
      <c r="S193" s="133" t="str">
        <f t="shared" si="48"/>
        <v/>
      </c>
    </row>
    <row r="194" spans="1:19" ht="12.75" hidden="1" customHeight="1" outlineLevel="1" x14ac:dyDescent="0.2">
      <c r="A194" s="46"/>
      <c r="B194" s="34">
        <v>41071</v>
      </c>
      <c r="C194" s="112">
        <v>19.3</v>
      </c>
      <c r="D194" s="96">
        <v>0</v>
      </c>
      <c r="E194" s="112">
        <v>21.9</v>
      </c>
      <c r="F194" s="96">
        <f t="shared" si="41"/>
        <v>0</v>
      </c>
      <c r="G194" s="112">
        <v>19.899999999999999</v>
      </c>
      <c r="H194" s="96">
        <f t="shared" si="42"/>
        <v>0</v>
      </c>
      <c r="I194" s="112">
        <v>15</v>
      </c>
      <c r="J194" s="96">
        <f t="shared" si="43"/>
        <v>0</v>
      </c>
      <c r="K194" s="112">
        <v>13.9</v>
      </c>
      <c r="L194" s="96">
        <f t="shared" si="44"/>
        <v>6.1</v>
      </c>
      <c r="M194" s="112">
        <v>20</v>
      </c>
      <c r="N194" s="96">
        <f t="shared" si="45"/>
        <v>0</v>
      </c>
      <c r="O194" s="14">
        <v>19.8</v>
      </c>
      <c r="P194" s="96">
        <f t="shared" si="46"/>
        <v>0</v>
      </c>
      <c r="Q194" s="14"/>
      <c r="R194" s="96" t="str">
        <f t="shared" si="47"/>
        <v/>
      </c>
      <c r="S194" s="133" t="str">
        <f t="shared" si="48"/>
        <v/>
      </c>
    </row>
    <row r="195" spans="1:19" ht="12.75" hidden="1" customHeight="1" outlineLevel="1" x14ac:dyDescent="0.2">
      <c r="A195" s="46"/>
      <c r="B195" s="34">
        <v>41072</v>
      </c>
      <c r="C195" s="112">
        <v>21.7</v>
      </c>
      <c r="D195" s="96">
        <v>0</v>
      </c>
      <c r="E195" s="112">
        <v>21.7</v>
      </c>
      <c r="F195" s="96">
        <f t="shared" si="41"/>
        <v>0</v>
      </c>
      <c r="G195" s="112">
        <v>17.7</v>
      </c>
      <c r="H195" s="96">
        <f t="shared" si="42"/>
        <v>0</v>
      </c>
      <c r="I195" s="112">
        <v>15.6</v>
      </c>
      <c r="J195" s="96">
        <f t="shared" si="43"/>
        <v>0</v>
      </c>
      <c r="K195" s="112">
        <v>18.399999999999999</v>
      </c>
      <c r="L195" s="96">
        <f t="shared" si="44"/>
        <v>0</v>
      </c>
      <c r="M195" s="112">
        <v>21.2</v>
      </c>
      <c r="N195" s="96">
        <f t="shared" si="45"/>
        <v>0</v>
      </c>
      <c r="O195" s="14">
        <v>21.7</v>
      </c>
      <c r="P195" s="96">
        <f t="shared" si="46"/>
        <v>0</v>
      </c>
      <c r="Q195" s="14"/>
      <c r="R195" s="96" t="str">
        <f t="shared" si="47"/>
        <v/>
      </c>
      <c r="S195" s="133" t="str">
        <f t="shared" si="48"/>
        <v/>
      </c>
    </row>
    <row r="196" spans="1:19" ht="12.75" hidden="1" customHeight="1" outlineLevel="1" x14ac:dyDescent="0.2">
      <c r="A196" s="46"/>
      <c r="B196" s="34">
        <v>41073</v>
      </c>
      <c r="C196" s="112">
        <v>20.5</v>
      </c>
      <c r="D196" s="96">
        <v>0</v>
      </c>
      <c r="E196" s="112">
        <v>18.2</v>
      </c>
      <c r="F196" s="96">
        <f t="shared" si="41"/>
        <v>0</v>
      </c>
      <c r="G196" s="112">
        <v>14.1</v>
      </c>
      <c r="H196" s="96">
        <f t="shared" si="42"/>
        <v>5.9</v>
      </c>
      <c r="I196" s="112">
        <v>18.600000000000001</v>
      </c>
      <c r="J196" s="96">
        <f t="shared" si="43"/>
        <v>0</v>
      </c>
      <c r="K196" s="112">
        <v>17.100000000000001</v>
      </c>
      <c r="L196" s="96">
        <f t="shared" si="44"/>
        <v>0</v>
      </c>
      <c r="M196" s="112">
        <v>19.5</v>
      </c>
      <c r="N196" s="96">
        <f t="shared" si="45"/>
        <v>0</v>
      </c>
      <c r="O196" s="14">
        <v>18.899999999999999</v>
      </c>
      <c r="P196" s="96">
        <f t="shared" si="46"/>
        <v>0</v>
      </c>
      <c r="Q196" s="14"/>
      <c r="R196" s="96" t="str">
        <f t="shared" si="47"/>
        <v/>
      </c>
      <c r="S196" s="133" t="str">
        <f t="shared" si="48"/>
        <v/>
      </c>
    </row>
    <row r="197" spans="1:19" ht="12.75" hidden="1" customHeight="1" outlineLevel="1" x14ac:dyDescent="0.2">
      <c r="A197" s="46"/>
      <c r="B197" s="34">
        <v>41074</v>
      </c>
      <c r="C197" s="112">
        <v>20.399999999999999</v>
      </c>
      <c r="D197" s="96">
        <v>0</v>
      </c>
      <c r="E197" s="112">
        <v>19.5</v>
      </c>
      <c r="F197" s="96">
        <f t="shared" si="41"/>
        <v>0</v>
      </c>
      <c r="G197" s="112">
        <v>15.8</v>
      </c>
      <c r="H197" s="96">
        <f t="shared" si="42"/>
        <v>0</v>
      </c>
      <c r="I197" s="112">
        <v>20.3</v>
      </c>
      <c r="J197" s="96">
        <f t="shared" si="43"/>
        <v>0</v>
      </c>
      <c r="K197" s="112">
        <v>15.4</v>
      </c>
      <c r="L197" s="96">
        <f t="shared" si="44"/>
        <v>0</v>
      </c>
      <c r="M197" s="112">
        <v>19.399999999999999</v>
      </c>
      <c r="N197" s="96">
        <f t="shared" si="45"/>
        <v>0</v>
      </c>
      <c r="O197" s="14">
        <v>18.5</v>
      </c>
      <c r="P197" s="96">
        <f t="shared" si="46"/>
        <v>0</v>
      </c>
      <c r="Q197" s="14"/>
      <c r="R197" s="96" t="str">
        <f t="shared" si="47"/>
        <v/>
      </c>
      <c r="S197" s="133" t="str">
        <f t="shared" si="48"/>
        <v/>
      </c>
    </row>
    <row r="198" spans="1:19" ht="12.75" hidden="1" customHeight="1" outlineLevel="1" x14ac:dyDescent="0.2">
      <c r="A198" s="46"/>
      <c r="B198" s="34">
        <v>41075</v>
      </c>
      <c r="C198" s="112">
        <v>18.3</v>
      </c>
      <c r="D198" s="96">
        <v>0</v>
      </c>
      <c r="E198" s="112">
        <v>22.6</v>
      </c>
      <c r="F198" s="96">
        <f t="shared" si="41"/>
        <v>0</v>
      </c>
      <c r="G198" s="112">
        <v>17</v>
      </c>
      <c r="H198" s="96">
        <f t="shared" si="42"/>
        <v>0</v>
      </c>
      <c r="I198" s="112">
        <v>20.3</v>
      </c>
      <c r="J198" s="96">
        <f t="shared" si="43"/>
        <v>0</v>
      </c>
      <c r="K198" s="112">
        <v>15.8</v>
      </c>
      <c r="L198" s="96">
        <f t="shared" si="44"/>
        <v>0</v>
      </c>
      <c r="M198" s="112">
        <v>21.5</v>
      </c>
      <c r="N198" s="96">
        <f t="shared" si="45"/>
        <v>0</v>
      </c>
      <c r="O198" s="14">
        <v>21.7</v>
      </c>
      <c r="P198" s="96">
        <f t="shared" si="46"/>
        <v>0</v>
      </c>
      <c r="Q198" s="14"/>
      <c r="R198" s="96" t="str">
        <f t="shared" si="47"/>
        <v/>
      </c>
      <c r="S198" s="133" t="str">
        <f t="shared" si="48"/>
        <v/>
      </c>
    </row>
    <row r="199" spans="1:19" ht="12.75" hidden="1" customHeight="1" outlineLevel="1" x14ac:dyDescent="0.2">
      <c r="A199" s="46"/>
      <c r="B199" s="34">
        <v>41076</v>
      </c>
      <c r="C199" s="112">
        <v>17.400000000000002</v>
      </c>
      <c r="D199" s="96">
        <v>0</v>
      </c>
      <c r="E199" s="112">
        <v>20.399999999999999</v>
      </c>
      <c r="F199" s="96">
        <f t="shared" si="41"/>
        <v>0</v>
      </c>
      <c r="G199" s="112">
        <v>18.899999999999999</v>
      </c>
      <c r="H199" s="96">
        <f t="shared" si="42"/>
        <v>0</v>
      </c>
      <c r="I199" s="112">
        <v>17</v>
      </c>
      <c r="J199" s="96">
        <f t="shared" si="43"/>
        <v>0</v>
      </c>
      <c r="K199" s="112">
        <v>16.2</v>
      </c>
      <c r="L199" s="96">
        <f t="shared" si="44"/>
        <v>0</v>
      </c>
      <c r="M199" s="112">
        <v>23.5</v>
      </c>
      <c r="N199" s="96">
        <f t="shared" si="45"/>
        <v>0</v>
      </c>
      <c r="O199" s="14">
        <v>22</v>
      </c>
      <c r="P199" s="96">
        <f t="shared" si="46"/>
        <v>0</v>
      </c>
      <c r="Q199" s="14"/>
      <c r="R199" s="96" t="str">
        <f t="shared" si="47"/>
        <v/>
      </c>
      <c r="S199" s="133" t="str">
        <f t="shared" si="48"/>
        <v/>
      </c>
    </row>
    <row r="200" spans="1:19" ht="12.75" hidden="1" customHeight="1" outlineLevel="1" x14ac:dyDescent="0.2">
      <c r="A200" s="46"/>
      <c r="B200" s="34">
        <v>41077</v>
      </c>
      <c r="C200" s="112">
        <v>16.3</v>
      </c>
      <c r="D200" s="96">
        <v>0</v>
      </c>
      <c r="E200" s="112">
        <v>17.3</v>
      </c>
      <c r="F200" s="96">
        <f t="shared" si="41"/>
        <v>0</v>
      </c>
      <c r="G200" s="112">
        <v>19.2</v>
      </c>
      <c r="H200" s="96">
        <f t="shared" si="42"/>
        <v>0</v>
      </c>
      <c r="I200" s="112">
        <v>18.899999999999999</v>
      </c>
      <c r="J200" s="96">
        <f t="shared" si="43"/>
        <v>0</v>
      </c>
      <c r="K200" s="112">
        <v>16</v>
      </c>
      <c r="L200" s="96">
        <f t="shared" si="44"/>
        <v>0</v>
      </c>
      <c r="M200" s="112">
        <v>25.4</v>
      </c>
      <c r="N200" s="96">
        <f t="shared" si="45"/>
        <v>0</v>
      </c>
      <c r="O200" s="14">
        <v>20.9</v>
      </c>
      <c r="P200" s="96">
        <f t="shared" si="46"/>
        <v>0</v>
      </c>
      <c r="Q200" s="14"/>
      <c r="R200" s="96" t="str">
        <f t="shared" si="47"/>
        <v/>
      </c>
      <c r="S200" s="133" t="str">
        <f t="shared" si="48"/>
        <v/>
      </c>
    </row>
    <row r="201" spans="1:19" ht="12.75" hidden="1" customHeight="1" outlineLevel="1" x14ac:dyDescent="0.2">
      <c r="A201" s="46"/>
      <c r="B201" s="34">
        <v>41078</v>
      </c>
      <c r="C201" s="112">
        <v>14.5</v>
      </c>
      <c r="D201" s="96">
        <v>5.5</v>
      </c>
      <c r="E201" s="112">
        <v>20.8</v>
      </c>
      <c r="F201" s="96">
        <f t="shared" si="41"/>
        <v>0</v>
      </c>
      <c r="G201" s="112">
        <v>19.2</v>
      </c>
      <c r="H201" s="96">
        <f t="shared" si="42"/>
        <v>0</v>
      </c>
      <c r="I201" s="112">
        <v>20.7</v>
      </c>
      <c r="J201" s="96">
        <f t="shared" si="43"/>
        <v>0</v>
      </c>
      <c r="K201" s="112">
        <v>16.8</v>
      </c>
      <c r="L201" s="96">
        <f t="shared" si="44"/>
        <v>0</v>
      </c>
      <c r="M201" s="112">
        <v>25.5</v>
      </c>
      <c r="N201" s="96">
        <f t="shared" si="45"/>
        <v>0</v>
      </c>
      <c r="O201" s="14">
        <v>24.7</v>
      </c>
      <c r="P201" s="96">
        <f t="shared" si="46"/>
        <v>0</v>
      </c>
      <c r="Q201" s="14"/>
      <c r="R201" s="96" t="str">
        <f t="shared" si="47"/>
        <v/>
      </c>
      <c r="S201" s="133" t="str">
        <f t="shared" si="48"/>
        <v/>
      </c>
    </row>
    <row r="202" spans="1:19" ht="12.75" hidden="1" customHeight="1" outlineLevel="1" x14ac:dyDescent="0.2">
      <c r="A202" s="46"/>
      <c r="B202" s="34">
        <v>41079</v>
      </c>
      <c r="C202" s="112">
        <v>13.6</v>
      </c>
      <c r="D202" s="96">
        <v>6.4</v>
      </c>
      <c r="E202" s="112">
        <v>22.5</v>
      </c>
      <c r="F202" s="96">
        <f t="shared" si="41"/>
        <v>0</v>
      </c>
      <c r="G202" s="112">
        <v>20.2</v>
      </c>
      <c r="H202" s="96">
        <f t="shared" si="42"/>
        <v>0</v>
      </c>
      <c r="I202" s="112">
        <v>22.4</v>
      </c>
      <c r="J202" s="96">
        <f t="shared" si="43"/>
        <v>0</v>
      </c>
      <c r="K202" s="112">
        <v>15.5</v>
      </c>
      <c r="L202" s="96">
        <f t="shared" si="44"/>
        <v>0</v>
      </c>
      <c r="M202" s="112">
        <v>26.3</v>
      </c>
      <c r="N202" s="96">
        <f t="shared" si="45"/>
        <v>0</v>
      </c>
      <c r="O202" s="14">
        <v>28.7</v>
      </c>
      <c r="P202" s="96">
        <f t="shared" si="46"/>
        <v>0</v>
      </c>
      <c r="Q202" s="14"/>
      <c r="R202" s="96" t="str">
        <f t="shared" si="47"/>
        <v/>
      </c>
      <c r="S202" s="133" t="str">
        <f t="shared" si="48"/>
        <v/>
      </c>
    </row>
    <row r="203" spans="1:19" ht="12.75" hidden="1" customHeight="1" outlineLevel="1" x14ac:dyDescent="0.2">
      <c r="A203" s="46"/>
      <c r="B203" s="34">
        <v>41080</v>
      </c>
      <c r="C203" s="112">
        <v>11.9</v>
      </c>
      <c r="D203" s="96">
        <v>8.1</v>
      </c>
      <c r="E203" s="112">
        <v>25.5</v>
      </c>
      <c r="F203" s="96">
        <f t="shared" si="41"/>
        <v>0</v>
      </c>
      <c r="G203" s="112">
        <v>22.4</v>
      </c>
      <c r="H203" s="96">
        <f t="shared" si="42"/>
        <v>0</v>
      </c>
      <c r="I203" s="112">
        <v>19.7</v>
      </c>
      <c r="J203" s="96">
        <f t="shared" si="43"/>
        <v>0</v>
      </c>
      <c r="K203" s="112">
        <v>16.5</v>
      </c>
      <c r="L203" s="96">
        <f t="shared" si="44"/>
        <v>0</v>
      </c>
      <c r="M203" s="112">
        <v>24.3</v>
      </c>
      <c r="N203" s="96">
        <f t="shared" si="45"/>
        <v>0</v>
      </c>
      <c r="O203" s="14">
        <v>22.6</v>
      </c>
      <c r="P203" s="96">
        <f t="shared" si="46"/>
        <v>0</v>
      </c>
      <c r="Q203" s="14"/>
      <c r="R203" s="96" t="str">
        <f t="shared" si="47"/>
        <v/>
      </c>
      <c r="S203" s="133" t="str">
        <f t="shared" si="48"/>
        <v/>
      </c>
    </row>
    <row r="204" spans="1:19" ht="12.75" hidden="1" customHeight="1" outlineLevel="1" x14ac:dyDescent="0.2">
      <c r="A204" s="46"/>
      <c r="B204" s="34">
        <v>41081</v>
      </c>
      <c r="C204" s="112">
        <v>14.6</v>
      </c>
      <c r="D204" s="96">
        <v>5.4</v>
      </c>
      <c r="E204" s="112">
        <v>25.7</v>
      </c>
      <c r="F204" s="96">
        <f t="shared" si="41"/>
        <v>0</v>
      </c>
      <c r="G204" s="112">
        <v>21.5</v>
      </c>
      <c r="H204" s="96">
        <f t="shared" si="42"/>
        <v>0</v>
      </c>
      <c r="I204" s="112">
        <v>19.7</v>
      </c>
      <c r="J204" s="96">
        <f t="shared" si="43"/>
        <v>0</v>
      </c>
      <c r="K204" s="112">
        <v>18.100000000000001</v>
      </c>
      <c r="L204" s="96">
        <f t="shared" si="44"/>
        <v>0</v>
      </c>
      <c r="M204" s="112">
        <v>21.4</v>
      </c>
      <c r="N204" s="96">
        <f t="shared" si="45"/>
        <v>0</v>
      </c>
      <c r="O204" s="14">
        <v>21.3</v>
      </c>
      <c r="P204" s="96">
        <f t="shared" si="46"/>
        <v>0</v>
      </c>
      <c r="Q204" s="14"/>
      <c r="R204" s="96" t="str">
        <f t="shared" si="47"/>
        <v/>
      </c>
      <c r="S204" s="133" t="str">
        <f t="shared" si="48"/>
        <v/>
      </c>
    </row>
    <row r="205" spans="1:19" ht="12.75" hidden="1" customHeight="1" outlineLevel="1" x14ac:dyDescent="0.2">
      <c r="A205" s="46"/>
      <c r="B205" s="34">
        <v>41082</v>
      </c>
      <c r="C205" s="112">
        <v>14.8</v>
      </c>
      <c r="D205" s="96">
        <v>5.1999999999999993</v>
      </c>
      <c r="E205" s="112">
        <v>26.6</v>
      </c>
      <c r="F205" s="96">
        <f t="shared" si="41"/>
        <v>0</v>
      </c>
      <c r="G205" s="112">
        <v>13.6</v>
      </c>
      <c r="H205" s="96">
        <f t="shared" si="42"/>
        <v>6.4</v>
      </c>
      <c r="I205" s="112">
        <v>17.899999999999999</v>
      </c>
      <c r="J205" s="96">
        <f t="shared" si="43"/>
        <v>0</v>
      </c>
      <c r="K205" s="112">
        <v>20.100000000000001</v>
      </c>
      <c r="L205" s="96">
        <f t="shared" si="44"/>
        <v>0</v>
      </c>
      <c r="M205" s="112">
        <v>18.8</v>
      </c>
      <c r="N205" s="96">
        <f t="shared" si="45"/>
        <v>0</v>
      </c>
      <c r="O205" s="14">
        <v>21.1</v>
      </c>
      <c r="P205" s="96">
        <f t="shared" si="46"/>
        <v>0</v>
      </c>
      <c r="Q205" s="14"/>
      <c r="R205" s="96" t="str">
        <f t="shared" si="47"/>
        <v/>
      </c>
      <c r="S205" s="133" t="str">
        <f t="shared" si="48"/>
        <v/>
      </c>
    </row>
    <row r="206" spans="1:19" ht="12.75" hidden="1" customHeight="1" outlineLevel="1" x14ac:dyDescent="0.2">
      <c r="A206" s="46"/>
      <c r="B206" s="34">
        <v>41083</v>
      </c>
      <c r="C206" s="112">
        <v>12.8</v>
      </c>
      <c r="D206" s="96">
        <v>7.1999999999999993</v>
      </c>
      <c r="E206" s="112">
        <v>26.6</v>
      </c>
      <c r="F206" s="96">
        <f t="shared" si="41"/>
        <v>0</v>
      </c>
      <c r="G206" s="112">
        <v>13.7</v>
      </c>
      <c r="H206" s="96">
        <f t="shared" si="42"/>
        <v>6.3000000000000007</v>
      </c>
      <c r="I206" s="112">
        <v>20.5</v>
      </c>
      <c r="J206" s="96">
        <f t="shared" si="43"/>
        <v>0</v>
      </c>
      <c r="K206" s="112">
        <v>20.100000000000001</v>
      </c>
      <c r="L206" s="96">
        <f t="shared" si="44"/>
        <v>0</v>
      </c>
      <c r="M206" s="112">
        <v>19.7</v>
      </c>
      <c r="N206" s="96">
        <f t="shared" si="45"/>
        <v>0</v>
      </c>
      <c r="O206" s="14">
        <v>23.7</v>
      </c>
      <c r="P206" s="96">
        <f t="shared" si="46"/>
        <v>0</v>
      </c>
      <c r="Q206" s="14"/>
      <c r="R206" s="96" t="str">
        <f t="shared" si="47"/>
        <v/>
      </c>
      <c r="S206" s="133" t="str">
        <f t="shared" si="48"/>
        <v/>
      </c>
    </row>
    <row r="207" spans="1:19" ht="12.75" hidden="1" customHeight="1" outlineLevel="1" x14ac:dyDescent="0.2">
      <c r="A207" s="46"/>
      <c r="B207" s="34">
        <v>41084</v>
      </c>
      <c r="C207" s="112">
        <v>15.1</v>
      </c>
      <c r="D207" s="96">
        <v>0</v>
      </c>
      <c r="E207" s="112">
        <v>22.7</v>
      </c>
      <c r="F207" s="96">
        <f t="shared" si="41"/>
        <v>0</v>
      </c>
      <c r="G207" s="112">
        <v>15.6</v>
      </c>
      <c r="H207" s="96">
        <f t="shared" si="42"/>
        <v>0</v>
      </c>
      <c r="I207" s="112">
        <v>23.9</v>
      </c>
      <c r="J207" s="96">
        <f t="shared" si="43"/>
        <v>0</v>
      </c>
      <c r="K207" s="112">
        <v>20.7</v>
      </c>
      <c r="L207" s="96">
        <f t="shared" si="44"/>
        <v>0</v>
      </c>
      <c r="M207" s="112">
        <v>18.600000000000001</v>
      </c>
      <c r="N207" s="96">
        <f t="shared" si="45"/>
        <v>0</v>
      </c>
      <c r="O207" s="14">
        <v>19.2</v>
      </c>
      <c r="P207" s="96">
        <f t="shared" si="46"/>
        <v>0</v>
      </c>
      <c r="Q207" s="14"/>
      <c r="R207" s="96" t="str">
        <f t="shared" si="47"/>
        <v/>
      </c>
      <c r="S207" s="133" t="str">
        <f t="shared" si="48"/>
        <v/>
      </c>
    </row>
    <row r="208" spans="1:19" ht="12.75" hidden="1" customHeight="1" outlineLevel="1" x14ac:dyDescent="0.2">
      <c r="A208" s="46"/>
      <c r="B208" s="34">
        <v>41085</v>
      </c>
      <c r="C208" s="112">
        <v>17.400000000000002</v>
      </c>
      <c r="D208" s="96">
        <v>0</v>
      </c>
      <c r="E208" s="112">
        <v>21.3</v>
      </c>
      <c r="F208" s="96">
        <f t="shared" si="41"/>
        <v>0</v>
      </c>
      <c r="G208" s="112">
        <v>17</v>
      </c>
      <c r="H208" s="96">
        <f t="shared" si="42"/>
        <v>0</v>
      </c>
      <c r="I208" s="112">
        <v>25.9</v>
      </c>
      <c r="J208" s="96">
        <f t="shared" si="43"/>
        <v>0</v>
      </c>
      <c r="K208" s="112">
        <v>20.399999999999999</v>
      </c>
      <c r="L208" s="96">
        <f t="shared" si="44"/>
        <v>0</v>
      </c>
      <c r="M208" s="112">
        <v>17.2</v>
      </c>
      <c r="N208" s="96">
        <f t="shared" si="45"/>
        <v>0</v>
      </c>
      <c r="O208" s="14">
        <v>20.399999999999999</v>
      </c>
      <c r="P208" s="96">
        <f t="shared" si="46"/>
        <v>0</v>
      </c>
      <c r="Q208" s="14"/>
      <c r="R208" s="96" t="str">
        <f t="shared" si="47"/>
        <v/>
      </c>
      <c r="S208" s="133" t="str">
        <f t="shared" si="48"/>
        <v/>
      </c>
    </row>
    <row r="209" spans="1:19" ht="12.75" hidden="1" customHeight="1" outlineLevel="1" x14ac:dyDescent="0.2">
      <c r="A209" s="46"/>
      <c r="B209" s="34">
        <v>41086</v>
      </c>
      <c r="C209" s="112">
        <v>19.7</v>
      </c>
      <c r="D209" s="96">
        <v>0</v>
      </c>
      <c r="E209" s="112">
        <v>23.3</v>
      </c>
      <c r="F209" s="96">
        <f t="shared" si="41"/>
        <v>0</v>
      </c>
      <c r="G209" s="112">
        <v>16.5</v>
      </c>
      <c r="H209" s="96">
        <f t="shared" si="42"/>
        <v>0</v>
      </c>
      <c r="I209" s="112">
        <v>27.6</v>
      </c>
      <c r="J209" s="96">
        <f t="shared" si="43"/>
        <v>0</v>
      </c>
      <c r="K209" s="112">
        <v>20.9</v>
      </c>
      <c r="L209" s="96">
        <f t="shared" si="44"/>
        <v>0</v>
      </c>
      <c r="M209" s="112">
        <v>19.7</v>
      </c>
      <c r="N209" s="96">
        <f t="shared" si="45"/>
        <v>0</v>
      </c>
      <c r="O209" s="14">
        <v>22.7</v>
      </c>
      <c r="P209" s="96">
        <f t="shared" si="46"/>
        <v>0</v>
      </c>
      <c r="Q209" s="14"/>
      <c r="R209" s="96" t="str">
        <f t="shared" si="47"/>
        <v/>
      </c>
      <c r="S209" s="133" t="str">
        <f t="shared" si="48"/>
        <v/>
      </c>
    </row>
    <row r="210" spans="1:19" ht="12.75" hidden="1" customHeight="1" outlineLevel="1" x14ac:dyDescent="0.2">
      <c r="A210" s="46"/>
      <c r="B210" s="34">
        <v>41087</v>
      </c>
      <c r="C210" s="112">
        <v>18.3</v>
      </c>
      <c r="D210" s="96">
        <v>0</v>
      </c>
      <c r="E210" s="112">
        <v>21.7</v>
      </c>
      <c r="F210" s="96">
        <f t="shared" si="41"/>
        <v>0</v>
      </c>
      <c r="G210" s="112">
        <v>18.3</v>
      </c>
      <c r="H210" s="96">
        <f t="shared" si="42"/>
        <v>0</v>
      </c>
      <c r="I210" s="112">
        <v>26.3</v>
      </c>
      <c r="J210" s="96">
        <f t="shared" si="43"/>
        <v>0</v>
      </c>
      <c r="K210" s="112">
        <v>22.3</v>
      </c>
      <c r="L210" s="96">
        <f t="shared" si="44"/>
        <v>0</v>
      </c>
      <c r="M210" s="112">
        <v>21.2</v>
      </c>
      <c r="N210" s="96">
        <f t="shared" si="45"/>
        <v>0</v>
      </c>
      <c r="O210" s="14">
        <v>19.3</v>
      </c>
      <c r="P210" s="96">
        <f t="shared" si="46"/>
        <v>0</v>
      </c>
      <c r="Q210" s="14"/>
      <c r="R210" s="96" t="str">
        <f t="shared" si="47"/>
        <v/>
      </c>
      <c r="S210" s="133" t="str">
        <f t="shared" si="48"/>
        <v/>
      </c>
    </row>
    <row r="211" spans="1:19" ht="12.75" hidden="1" customHeight="1" outlineLevel="1" x14ac:dyDescent="0.2">
      <c r="A211" s="46"/>
      <c r="B211" s="34">
        <v>41088</v>
      </c>
      <c r="C211" s="112">
        <v>18.7</v>
      </c>
      <c r="D211" s="96">
        <v>0</v>
      </c>
      <c r="E211" s="112">
        <v>20.7</v>
      </c>
      <c r="F211" s="96">
        <f t="shared" si="41"/>
        <v>0</v>
      </c>
      <c r="G211" s="112">
        <v>16.600000000000001</v>
      </c>
      <c r="H211" s="96">
        <f t="shared" si="42"/>
        <v>0</v>
      </c>
      <c r="I211" s="112">
        <v>22.2</v>
      </c>
      <c r="J211" s="96">
        <f t="shared" si="43"/>
        <v>0</v>
      </c>
      <c r="K211" s="112">
        <v>20.6</v>
      </c>
      <c r="L211" s="96">
        <f t="shared" si="44"/>
        <v>0</v>
      </c>
      <c r="M211" s="112">
        <v>22.1</v>
      </c>
      <c r="N211" s="96">
        <f t="shared" si="45"/>
        <v>0</v>
      </c>
      <c r="O211" s="14">
        <v>19</v>
      </c>
      <c r="P211" s="96">
        <f t="shared" si="46"/>
        <v>0</v>
      </c>
      <c r="Q211" s="14"/>
      <c r="R211" s="96" t="str">
        <f t="shared" si="47"/>
        <v/>
      </c>
      <c r="S211" s="133" t="str">
        <f t="shared" si="48"/>
        <v/>
      </c>
    </row>
    <row r="212" spans="1:19" ht="12.75" hidden="1" customHeight="1" outlineLevel="1" x14ac:dyDescent="0.2">
      <c r="A212" s="46"/>
      <c r="B212" s="34">
        <v>41089</v>
      </c>
      <c r="C212" s="112">
        <v>20.5</v>
      </c>
      <c r="D212" s="96">
        <v>0</v>
      </c>
      <c r="E212" s="112">
        <v>17.3</v>
      </c>
      <c r="F212" s="96">
        <f t="shared" si="41"/>
        <v>0</v>
      </c>
      <c r="G212" s="112">
        <v>20</v>
      </c>
      <c r="H212" s="96">
        <f t="shared" si="42"/>
        <v>0</v>
      </c>
      <c r="I212" s="112">
        <v>23.4</v>
      </c>
      <c r="J212" s="96">
        <f t="shared" si="43"/>
        <v>0</v>
      </c>
      <c r="K212" s="112">
        <v>18.3</v>
      </c>
      <c r="L212" s="96">
        <f t="shared" si="44"/>
        <v>0</v>
      </c>
      <c r="M212" s="112">
        <v>17.8</v>
      </c>
      <c r="N212" s="96">
        <f t="shared" si="45"/>
        <v>0</v>
      </c>
      <c r="O212" s="14">
        <v>20.8</v>
      </c>
      <c r="P212" s="96">
        <f t="shared" si="46"/>
        <v>0</v>
      </c>
      <c r="Q212" s="14"/>
      <c r="R212" s="96" t="str">
        <f t="shared" si="47"/>
        <v/>
      </c>
      <c r="S212" s="133" t="str">
        <f t="shared" si="48"/>
        <v/>
      </c>
    </row>
    <row r="213" spans="1:19" ht="12.75" hidden="1" customHeight="1" outlineLevel="1" x14ac:dyDescent="0.2">
      <c r="A213" s="46"/>
      <c r="B213" s="34">
        <v>41090</v>
      </c>
      <c r="C213" s="112">
        <v>22.8</v>
      </c>
      <c r="D213" s="96">
        <v>0</v>
      </c>
      <c r="E213" s="112">
        <v>17.899999999999999</v>
      </c>
      <c r="F213" s="96">
        <f t="shared" si="41"/>
        <v>0</v>
      </c>
      <c r="G213" s="112">
        <v>22.5</v>
      </c>
      <c r="H213" s="96">
        <f t="shared" si="42"/>
        <v>0</v>
      </c>
      <c r="I213" s="112">
        <v>26.3</v>
      </c>
      <c r="J213" s="96">
        <f t="shared" si="43"/>
        <v>0</v>
      </c>
      <c r="K213" s="112">
        <v>18.899999999999999</v>
      </c>
      <c r="L213" s="96">
        <f t="shared" si="44"/>
        <v>0</v>
      </c>
      <c r="M213" s="112">
        <v>15.8</v>
      </c>
      <c r="N213" s="96">
        <f t="shared" si="45"/>
        <v>0</v>
      </c>
      <c r="O213" s="14">
        <v>22.2</v>
      </c>
      <c r="P213" s="96">
        <f t="shared" si="46"/>
        <v>0</v>
      </c>
      <c r="Q213" s="14"/>
      <c r="R213" s="96" t="str">
        <f t="shared" si="47"/>
        <v/>
      </c>
      <c r="S213" s="133" t="str">
        <f t="shared" si="48"/>
        <v/>
      </c>
    </row>
    <row r="214" spans="1:19" ht="12.75" hidden="1" customHeight="1" outlineLevel="1" x14ac:dyDescent="0.2">
      <c r="A214" s="46"/>
      <c r="B214" s="35"/>
      <c r="C214" s="115"/>
      <c r="D214" s="57"/>
      <c r="E214" s="115"/>
      <c r="F214" s="57"/>
      <c r="G214" s="115"/>
      <c r="H214" s="57"/>
      <c r="I214" s="115"/>
      <c r="J214" s="57"/>
      <c r="K214" s="115"/>
      <c r="L214" s="57"/>
      <c r="M214" s="115"/>
      <c r="N214" s="57"/>
      <c r="O214" s="14"/>
      <c r="P214" s="57"/>
      <c r="Q214" s="14"/>
      <c r="R214" s="57"/>
      <c r="S214" s="133" t="str">
        <f t="shared" si="48"/>
        <v/>
      </c>
    </row>
    <row r="215" spans="1:19" s="44" customFormat="1" ht="15" collapsed="1" x14ac:dyDescent="0.2">
      <c r="A215" s="45" t="s">
        <v>21</v>
      </c>
      <c r="B215" s="36" t="s">
        <v>6</v>
      </c>
      <c r="C215" s="113">
        <f>+IF(ISERROR(SUBTOTAL(1,C184:C214)),0,SUBTOTAL(1,C184:C214))</f>
        <v>18.00333333333333</v>
      </c>
      <c r="D215" s="54">
        <f>+IF(D184&lt;&gt;"",SUBTOTAL(9,D184:D214),"")</f>
        <v>50.400000000000006</v>
      </c>
      <c r="E215" s="113">
        <f>+IF(ISERROR(SUBTOTAL(1,E184:E214)),"",SUBTOTAL(1,E184:E214))</f>
        <v>20.22666666666667</v>
      </c>
      <c r="F215" s="54">
        <f>+IF(F184&lt;&gt;"",SUBTOTAL(9,F184:F214),"")</f>
        <v>19</v>
      </c>
      <c r="G215" s="113">
        <f>+IF(ISERROR(SUBTOTAL(1,G184:G214)),"",SUBTOTAL(1,G184:G214))</f>
        <v>18.829999999999998</v>
      </c>
      <c r="H215" s="54">
        <f>+IF(H184&lt;&gt;"",SUBTOTAL(9,H184:H214),"")</f>
        <v>18.600000000000001</v>
      </c>
      <c r="I215" s="113">
        <f>+IF(ISERROR(SUBTOTAL(1,I184:I214)),"",SUBTOTAL(1,I184:I214))</f>
        <v>20.443333333333324</v>
      </c>
      <c r="J215" s="54">
        <f>+IF(J184&lt;&gt;"",SUBTOTAL(9,J184:J214),"")</f>
        <v>0</v>
      </c>
      <c r="K215" s="113">
        <f>+IF(ISERROR(SUBTOTAL(1,K184:K214)),"",SUBTOTAL(1,K184:K214))</f>
        <v>17.080000000000002</v>
      </c>
      <c r="L215" s="54">
        <f>+IF(L184&lt;&gt;"",SUBTOTAL(9,L184:L214),"")</f>
        <v>47.6</v>
      </c>
      <c r="M215" s="113">
        <f>+IF(ISERROR(SUBTOTAL(1,M184:M214)),"",SUBTOTAL(1,M184:M214))</f>
        <v>19.84333333333333</v>
      </c>
      <c r="N215" s="54">
        <f>+IF(N184&lt;&gt;"",SUBTOTAL(9,N184:N214),"")</f>
        <v>0</v>
      </c>
      <c r="O215" s="113">
        <f>+IF(ISERROR(SUBTOTAL(1,O184:O214)),"",SUBTOTAL(1,O184:O214))</f>
        <v>20.23</v>
      </c>
      <c r="P215" s="54">
        <f>+IF(P184&lt;&gt;"",SUBTOTAL(9,P184:P214),"")</f>
        <v>0</v>
      </c>
      <c r="Q215" s="113" t="str">
        <f>+IF(ISERROR(SUBTOTAL(1,Q184:Q214)),"",SUBTOTAL(1,Q184:Q214))</f>
        <v/>
      </c>
      <c r="R215" s="54" t="str">
        <f>+IF(R184&lt;&gt;"",SUBTOTAL(9,R184:R214),"")</f>
        <v/>
      </c>
      <c r="S215" s="63" t="str">
        <f>+IF(Q215&lt;&gt;"",((J215+L215+N215+P215+R215)/5),"")</f>
        <v/>
      </c>
    </row>
    <row r="216" spans="1:19" ht="12.75" hidden="1" customHeight="1" outlineLevel="1" x14ac:dyDescent="0.2">
      <c r="A216" s="46"/>
      <c r="B216" s="37">
        <v>41091</v>
      </c>
      <c r="C216" s="112">
        <v>24.3</v>
      </c>
      <c r="D216" s="96">
        <v>0</v>
      </c>
      <c r="E216" s="112">
        <v>17.2</v>
      </c>
      <c r="F216" s="96">
        <f t="shared" ref="F216:F246" si="49">IF(ISBLANK(E216),"",IF(E216&lt;15,20-E216,0))</f>
        <v>0</v>
      </c>
      <c r="G216" s="112">
        <v>21.3</v>
      </c>
      <c r="H216" s="96">
        <f t="shared" ref="H216:H246" si="50">IF(ISBLANK(G216),"",IF(G216&lt;15,20-G216,0))</f>
        <v>0</v>
      </c>
      <c r="I216" s="112">
        <v>25.9</v>
      </c>
      <c r="J216" s="96">
        <f t="shared" ref="J216:J246" si="51">IF(ISBLANK(I216),"",IF(I216&lt;15,20-I216,0))</f>
        <v>0</v>
      </c>
      <c r="K216" s="112">
        <v>22.2</v>
      </c>
      <c r="L216" s="96">
        <f t="shared" ref="L216:L246" si="52">IF(ISBLANK(K216),"",IF(K216&lt;15,20-K216,0))</f>
        <v>0</v>
      </c>
      <c r="M216" s="112">
        <v>14.5</v>
      </c>
      <c r="N216" s="96">
        <f t="shared" ref="N216:N246" si="53">IF(ISBLANK(M216),"",IF(M216&lt;15,20-M216,0))</f>
        <v>5.5</v>
      </c>
      <c r="O216" s="122">
        <v>15.7</v>
      </c>
      <c r="P216" s="96">
        <f t="shared" ref="P216:P246" si="54">IF(ISBLANK(O216),"",IF(O216&lt;15,20-O216,0))</f>
        <v>0</v>
      </c>
      <c r="Q216" s="122"/>
      <c r="R216" s="96" t="str">
        <f t="shared" ref="R216:R246" si="55">IF(ISBLANK(Q216),"",IF(Q216&lt;15,20-Q216,0))</f>
        <v/>
      </c>
      <c r="S216" s="133" t="str">
        <f>+IF(Q216&lt;&gt;"",((J216+L216+N216+P216+R216)/5),"")</f>
        <v/>
      </c>
    </row>
    <row r="217" spans="1:19" ht="12.75" hidden="1" customHeight="1" outlineLevel="1" x14ac:dyDescent="0.2">
      <c r="A217" s="46"/>
      <c r="B217" s="34">
        <v>41092</v>
      </c>
      <c r="C217" s="112">
        <v>26.9</v>
      </c>
      <c r="D217" s="96">
        <v>0</v>
      </c>
      <c r="E217" s="112">
        <v>16.100000000000001</v>
      </c>
      <c r="F217" s="96">
        <f t="shared" si="49"/>
        <v>0</v>
      </c>
      <c r="G217" s="112">
        <v>21.3</v>
      </c>
      <c r="H217" s="96">
        <f t="shared" si="50"/>
        <v>0</v>
      </c>
      <c r="I217" s="112">
        <v>21.6</v>
      </c>
      <c r="J217" s="96">
        <f t="shared" si="51"/>
        <v>0</v>
      </c>
      <c r="K217" s="112">
        <v>18.7</v>
      </c>
      <c r="L217" s="96">
        <f t="shared" si="52"/>
        <v>0</v>
      </c>
      <c r="M217" s="112">
        <v>17</v>
      </c>
      <c r="N217" s="96">
        <f t="shared" si="53"/>
        <v>0</v>
      </c>
      <c r="O217" s="123">
        <v>19.100000000000001</v>
      </c>
      <c r="P217" s="96">
        <f t="shared" si="54"/>
        <v>0</v>
      </c>
      <c r="Q217" s="123"/>
      <c r="R217" s="96" t="str">
        <f t="shared" si="55"/>
        <v/>
      </c>
      <c r="S217" s="133" t="str">
        <f t="shared" ref="S217:S246" si="56">+IF(Q217&lt;&gt;"",((J217+L217+N217+P217+R217)/5),"")</f>
        <v/>
      </c>
    </row>
    <row r="218" spans="1:19" ht="12.75" hidden="1" customHeight="1" outlineLevel="1" x14ac:dyDescent="0.2">
      <c r="A218" s="46"/>
      <c r="B218" s="34">
        <v>41093</v>
      </c>
      <c r="C218" s="112">
        <v>26.9</v>
      </c>
      <c r="D218" s="96">
        <v>0</v>
      </c>
      <c r="E218" s="112">
        <v>18.899999999999999</v>
      </c>
      <c r="F218" s="96">
        <f t="shared" si="49"/>
        <v>0</v>
      </c>
      <c r="G218" s="112">
        <v>21.6</v>
      </c>
      <c r="H218" s="96">
        <f t="shared" si="50"/>
        <v>0</v>
      </c>
      <c r="I218" s="112">
        <v>19.7</v>
      </c>
      <c r="J218" s="96">
        <f t="shared" si="51"/>
        <v>0</v>
      </c>
      <c r="K218" s="112">
        <v>18.7</v>
      </c>
      <c r="L218" s="96">
        <f t="shared" si="52"/>
        <v>0</v>
      </c>
      <c r="M218" s="112">
        <v>18.7</v>
      </c>
      <c r="N218" s="96">
        <f t="shared" si="53"/>
        <v>0</v>
      </c>
      <c r="O218" s="14">
        <v>22.7</v>
      </c>
      <c r="P218" s="96">
        <f t="shared" si="54"/>
        <v>0</v>
      </c>
      <c r="Q218" s="14"/>
      <c r="R218" s="96" t="str">
        <f t="shared" si="55"/>
        <v/>
      </c>
      <c r="S218" s="133" t="str">
        <f t="shared" si="56"/>
        <v/>
      </c>
    </row>
    <row r="219" spans="1:19" ht="12.75" hidden="1" customHeight="1" outlineLevel="1" x14ac:dyDescent="0.2">
      <c r="A219" s="46"/>
      <c r="B219" s="34">
        <v>41094</v>
      </c>
      <c r="C219" s="112">
        <v>27.3</v>
      </c>
      <c r="D219" s="96">
        <v>0</v>
      </c>
      <c r="E219" s="112">
        <v>20.7</v>
      </c>
      <c r="F219" s="96">
        <f t="shared" si="49"/>
        <v>0</v>
      </c>
      <c r="G219" s="112">
        <v>22.4</v>
      </c>
      <c r="H219" s="96">
        <f t="shared" si="50"/>
        <v>0</v>
      </c>
      <c r="I219" s="112">
        <v>19.600000000000001</v>
      </c>
      <c r="J219" s="96">
        <f t="shared" si="51"/>
        <v>0</v>
      </c>
      <c r="K219" s="112">
        <v>19.5</v>
      </c>
      <c r="L219" s="96">
        <f t="shared" si="52"/>
        <v>0</v>
      </c>
      <c r="M219" s="112">
        <v>18.5</v>
      </c>
      <c r="N219" s="96">
        <f t="shared" si="53"/>
        <v>0</v>
      </c>
      <c r="O219" s="14">
        <v>21.2</v>
      </c>
      <c r="P219" s="96">
        <f t="shared" si="54"/>
        <v>0</v>
      </c>
      <c r="Q219" s="14"/>
      <c r="R219" s="96" t="str">
        <f t="shared" si="55"/>
        <v/>
      </c>
      <c r="S219" s="133" t="str">
        <f t="shared" si="56"/>
        <v/>
      </c>
    </row>
    <row r="220" spans="1:19" ht="12.75" hidden="1" customHeight="1" outlineLevel="1" x14ac:dyDescent="0.2">
      <c r="A220" s="46"/>
      <c r="B220" s="34">
        <v>41095</v>
      </c>
      <c r="C220" s="112">
        <v>29.2</v>
      </c>
      <c r="D220" s="96">
        <v>0</v>
      </c>
      <c r="E220" s="112">
        <v>22.7</v>
      </c>
      <c r="F220" s="96">
        <f t="shared" si="49"/>
        <v>0</v>
      </c>
      <c r="G220" s="112">
        <v>18</v>
      </c>
      <c r="H220" s="96">
        <f t="shared" si="50"/>
        <v>0</v>
      </c>
      <c r="I220" s="112">
        <v>21.5</v>
      </c>
      <c r="J220" s="96">
        <f t="shared" si="51"/>
        <v>0</v>
      </c>
      <c r="K220" s="112">
        <v>23.3</v>
      </c>
      <c r="L220" s="96">
        <f t="shared" si="52"/>
        <v>0</v>
      </c>
      <c r="M220" s="112">
        <v>18.2</v>
      </c>
      <c r="N220" s="96">
        <f t="shared" si="53"/>
        <v>0</v>
      </c>
      <c r="O220" s="14">
        <v>20.9</v>
      </c>
      <c r="P220" s="96">
        <f t="shared" si="54"/>
        <v>0</v>
      </c>
      <c r="Q220" s="14"/>
      <c r="R220" s="96" t="str">
        <f t="shared" si="55"/>
        <v/>
      </c>
      <c r="S220" s="133" t="str">
        <f t="shared" si="56"/>
        <v/>
      </c>
    </row>
    <row r="221" spans="1:19" ht="12.75" hidden="1" customHeight="1" outlineLevel="1" x14ac:dyDescent="0.2">
      <c r="A221" s="46"/>
      <c r="B221" s="34">
        <v>41096</v>
      </c>
      <c r="C221" s="112">
        <v>25.2</v>
      </c>
      <c r="D221" s="96">
        <v>0</v>
      </c>
      <c r="E221" s="112">
        <v>23.2</v>
      </c>
      <c r="F221" s="96">
        <f t="shared" si="49"/>
        <v>0</v>
      </c>
      <c r="G221" s="112">
        <v>18.399999999999999</v>
      </c>
      <c r="H221" s="96">
        <f t="shared" si="50"/>
        <v>0</v>
      </c>
      <c r="I221" s="112">
        <v>23</v>
      </c>
      <c r="J221" s="96">
        <f t="shared" si="51"/>
        <v>0</v>
      </c>
      <c r="K221" s="112">
        <v>18.8</v>
      </c>
      <c r="L221" s="96">
        <f t="shared" si="52"/>
        <v>0</v>
      </c>
      <c r="M221" s="112">
        <v>20.100000000000001</v>
      </c>
      <c r="N221" s="96">
        <f t="shared" si="53"/>
        <v>0</v>
      </c>
      <c r="O221" s="14">
        <v>18.5</v>
      </c>
      <c r="P221" s="96">
        <f t="shared" si="54"/>
        <v>0</v>
      </c>
      <c r="Q221" s="14"/>
      <c r="R221" s="96" t="str">
        <f t="shared" si="55"/>
        <v/>
      </c>
      <c r="S221" s="133" t="str">
        <f t="shared" si="56"/>
        <v/>
      </c>
    </row>
    <row r="222" spans="1:19" ht="12.75" hidden="1" customHeight="1" outlineLevel="1" x14ac:dyDescent="0.2">
      <c r="A222" s="46"/>
      <c r="B222" s="34">
        <v>41097</v>
      </c>
      <c r="C222" s="112">
        <v>26.5</v>
      </c>
      <c r="D222" s="96">
        <v>0</v>
      </c>
      <c r="E222" s="112">
        <v>23.8</v>
      </c>
      <c r="F222" s="96">
        <f t="shared" si="49"/>
        <v>0</v>
      </c>
      <c r="G222" s="112">
        <v>19.600000000000001</v>
      </c>
      <c r="H222" s="96">
        <f t="shared" si="50"/>
        <v>0</v>
      </c>
      <c r="I222" s="112">
        <v>18.899999999999999</v>
      </c>
      <c r="J222" s="96">
        <f t="shared" si="51"/>
        <v>0</v>
      </c>
      <c r="K222" s="112">
        <v>16.3</v>
      </c>
      <c r="L222" s="96">
        <f t="shared" si="52"/>
        <v>0</v>
      </c>
      <c r="M222" s="112">
        <v>17.899999999999999</v>
      </c>
      <c r="N222" s="96">
        <f t="shared" si="53"/>
        <v>0</v>
      </c>
      <c r="O222" s="14">
        <v>16.600000000000001</v>
      </c>
      <c r="P222" s="96">
        <f t="shared" si="54"/>
        <v>0</v>
      </c>
      <c r="Q222" s="14"/>
      <c r="R222" s="96" t="str">
        <f t="shared" si="55"/>
        <v/>
      </c>
      <c r="S222" s="133" t="str">
        <f t="shared" si="56"/>
        <v/>
      </c>
    </row>
    <row r="223" spans="1:19" ht="12.75" hidden="1" customHeight="1" outlineLevel="1" x14ac:dyDescent="0.2">
      <c r="A223" s="46"/>
      <c r="B223" s="34">
        <v>41098</v>
      </c>
      <c r="C223" s="112">
        <v>20.6</v>
      </c>
      <c r="D223" s="96">
        <v>0</v>
      </c>
      <c r="E223" s="112">
        <v>24.7</v>
      </c>
      <c r="F223" s="96">
        <f t="shared" si="49"/>
        <v>0</v>
      </c>
      <c r="G223" s="112">
        <v>20.5</v>
      </c>
      <c r="H223" s="96">
        <f t="shared" si="50"/>
        <v>0</v>
      </c>
      <c r="I223" s="112">
        <v>16.7</v>
      </c>
      <c r="J223" s="96">
        <f t="shared" si="51"/>
        <v>0</v>
      </c>
      <c r="K223" s="112">
        <v>19.399999999999999</v>
      </c>
      <c r="L223" s="96">
        <f t="shared" si="52"/>
        <v>0</v>
      </c>
      <c r="M223" s="112">
        <v>18</v>
      </c>
      <c r="N223" s="96">
        <f t="shared" si="53"/>
        <v>0</v>
      </c>
      <c r="O223" s="14">
        <v>17.5</v>
      </c>
      <c r="P223" s="96">
        <f t="shared" si="54"/>
        <v>0</v>
      </c>
      <c r="Q223" s="14"/>
      <c r="R223" s="96" t="str">
        <f t="shared" si="55"/>
        <v/>
      </c>
      <c r="S223" s="133" t="str">
        <f t="shared" si="56"/>
        <v/>
      </c>
    </row>
    <row r="224" spans="1:19" ht="12.75" hidden="1" customHeight="1" outlineLevel="1" x14ac:dyDescent="0.2">
      <c r="A224" s="46"/>
      <c r="B224" s="34">
        <v>41099</v>
      </c>
      <c r="C224" s="112">
        <v>17.600000000000001</v>
      </c>
      <c r="D224" s="96">
        <v>0</v>
      </c>
      <c r="E224" s="112">
        <v>22.2</v>
      </c>
      <c r="F224" s="96">
        <f t="shared" si="49"/>
        <v>0</v>
      </c>
      <c r="G224" s="112">
        <v>19.8</v>
      </c>
      <c r="H224" s="96">
        <f t="shared" si="50"/>
        <v>0</v>
      </c>
      <c r="I224" s="112">
        <v>15.5</v>
      </c>
      <c r="J224" s="96">
        <f t="shared" si="51"/>
        <v>0</v>
      </c>
      <c r="K224" s="112">
        <v>22.4</v>
      </c>
      <c r="L224" s="96">
        <f t="shared" si="52"/>
        <v>0</v>
      </c>
      <c r="M224" s="112">
        <v>17.399999999999999</v>
      </c>
      <c r="N224" s="96">
        <f t="shared" si="53"/>
        <v>0</v>
      </c>
      <c r="O224" s="14">
        <v>18.5</v>
      </c>
      <c r="P224" s="96">
        <f t="shared" si="54"/>
        <v>0</v>
      </c>
      <c r="Q224" s="14"/>
      <c r="R224" s="96" t="str">
        <f t="shared" si="55"/>
        <v/>
      </c>
      <c r="S224" s="133" t="str">
        <f t="shared" si="56"/>
        <v/>
      </c>
    </row>
    <row r="225" spans="1:19" ht="12.75" hidden="1" customHeight="1" outlineLevel="1" x14ac:dyDescent="0.2">
      <c r="A225" s="46"/>
      <c r="B225" s="34">
        <v>41100</v>
      </c>
      <c r="C225" s="112">
        <v>17.2</v>
      </c>
      <c r="D225" s="96">
        <v>0</v>
      </c>
      <c r="E225" s="112">
        <v>21</v>
      </c>
      <c r="F225" s="96">
        <f t="shared" si="49"/>
        <v>0</v>
      </c>
      <c r="G225" s="112">
        <v>17.600000000000001</v>
      </c>
      <c r="H225" s="96">
        <f t="shared" si="50"/>
        <v>0</v>
      </c>
      <c r="I225" s="112">
        <v>15.8</v>
      </c>
      <c r="J225" s="96">
        <f t="shared" si="51"/>
        <v>0</v>
      </c>
      <c r="K225" s="112">
        <v>22.3</v>
      </c>
      <c r="L225" s="96">
        <f t="shared" si="52"/>
        <v>0</v>
      </c>
      <c r="M225" s="112">
        <v>18.7</v>
      </c>
      <c r="N225" s="96">
        <f t="shared" si="53"/>
        <v>0</v>
      </c>
      <c r="O225" s="14">
        <v>17.5</v>
      </c>
      <c r="P225" s="96">
        <f t="shared" si="54"/>
        <v>0</v>
      </c>
      <c r="Q225" s="14"/>
      <c r="R225" s="96" t="str">
        <f t="shared" si="55"/>
        <v/>
      </c>
      <c r="S225" s="133" t="str">
        <f t="shared" si="56"/>
        <v/>
      </c>
    </row>
    <row r="226" spans="1:19" ht="12.75" hidden="1" customHeight="1" outlineLevel="1" x14ac:dyDescent="0.2">
      <c r="A226" s="46"/>
      <c r="B226" s="34">
        <v>41101</v>
      </c>
      <c r="C226" s="112">
        <v>22.1</v>
      </c>
      <c r="D226" s="96">
        <v>0</v>
      </c>
      <c r="E226" s="112">
        <v>19.5</v>
      </c>
      <c r="F226" s="96">
        <f t="shared" si="49"/>
        <v>0</v>
      </c>
      <c r="G226" s="112">
        <v>17.600000000000001</v>
      </c>
      <c r="H226" s="96">
        <f t="shared" si="50"/>
        <v>0</v>
      </c>
      <c r="I226" s="112">
        <v>15.1</v>
      </c>
      <c r="J226" s="96">
        <f t="shared" si="51"/>
        <v>0</v>
      </c>
      <c r="K226" s="112">
        <v>17.899999999999999</v>
      </c>
      <c r="L226" s="96">
        <f t="shared" si="52"/>
        <v>0</v>
      </c>
      <c r="M226" s="112">
        <v>18.100000000000001</v>
      </c>
      <c r="N226" s="96">
        <f t="shared" si="53"/>
        <v>0</v>
      </c>
      <c r="O226" s="14">
        <v>17.600000000000001</v>
      </c>
      <c r="P226" s="96">
        <f t="shared" si="54"/>
        <v>0</v>
      </c>
      <c r="Q226" s="14"/>
      <c r="R226" s="96" t="str">
        <f t="shared" si="55"/>
        <v/>
      </c>
      <c r="S226" s="133" t="str">
        <f t="shared" si="56"/>
        <v/>
      </c>
    </row>
    <row r="227" spans="1:19" ht="12.75" hidden="1" customHeight="1" outlineLevel="1" x14ac:dyDescent="0.2">
      <c r="A227" s="46"/>
      <c r="B227" s="34">
        <v>41102</v>
      </c>
      <c r="C227" s="112">
        <v>22.2</v>
      </c>
      <c r="D227" s="96">
        <v>0</v>
      </c>
      <c r="E227" s="112">
        <v>19.399999999999999</v>
      </c>
      <c r="F227" s="96">
        <f t="shared" si="49"/>
        <v>0</v>
      </c>
      <c r="G227" s="112">
        <v>17.8</v>
      </c>
      <c r="H227" s="96">
        <f t="shared" si="50"/>
        <v>0</v>
      </c>
      <c r="I227" s="112">
        <v>16.5</v>
      </c>
      <c r="J227" s="96">
        <f t="shared" si="51"/>
        <v>0</v>
      </c>
      <c r="K227" s="112">
        <v>17.2</v>
      </c>
      <c r="L227" s="96">
        <f t="shared" si="52"/>
        <v>0</v>
      </c>
      <c r="M227" s="112">
        <v>20.100000000000001</v>
      </c>
      <c r="N227" s="96">
        <f t="shared" si="53"/>
        <v>0</v>
      </c>
      <c r="O227" s="14">
        <v>19.5</v>
      </c>
      <c r="P227" s="96">
        <f t="shared" si="54"/>
        <v>0</v>
      </c>
      <c r="Q227" s="14"/>
      <c r="R227" s="96" t="str">
        <f t="shared" si="55"/>
        <v/>
      </c>
      <c r="S227" s="133" t="str">
        <f t="shared" si="56"/>
        <v/>
      </c>
    </row>
    <row r="228" spans="1:19" ht="12.75" hidden="1" customHeight="1" outlineLevel="1" x14ac:dyDescent="0.2">
      <c r="A228" s="46"/>
      <c r="B228" s="34">
        <v>41103</v>
      </c>
      <c r="C228" s="112">
        <v>20.100000000000001</v>
      </c>
      <c r="D228" s="96">
        <v>0</v>
      </c>
      <c r="E228" s="112">
        <v>17.7</v>
      </c>
      <c r="F228" s="96">
        <f t="shared" si="49"/>
        <v>0</v>
      </c>
      <c r="G228" s="112">
        <v>20.6</v>
      </c>
      <c r="H228" s="96">
        <f t="shared" si="50"/>
        <v>0</v>
      </c>
      <c r="I228" s="112">
        <v>16.7</v>
      </c>
      <c r="J228" s="96">
        <f t="shared" si="51"/>
        <v>0</v>
      </c>
      <c r="K228" s="112">
        <v>18.5</v>
      </c>
      <c r="L228" s="96">
        <f t="shared" si="52"/>
        <v>0</v>
      </c>
      <c r="M228" s="112">
        <v>17.5</v>
      </c>
      <c r="N228" s="96">
        <f t="shared" si="53"/>
        <v>0</v>
      </c>
      <c r="O228" s="14">
        <v>22.4</v>
      </c>
      <c r="P228" s="96">
        <f t="shared" si="54"/>
        <v>0</v>
      </c>
      <c r="Q228" s="14"/>
      <c r="R228" s="96" t="str">
        <f t="shared" si="55"/>
        <v/>
      </c>
      <c r="S228" s="133" t="str">
        <f t="shared" si="56"/>
        <v/>
      </c>
    </row>
    <row r="229" spans="1:19" ht="12.75" hidden="1" customHeight="1" outlineLevel="1" x14ac:dyDescent="0.2">
      <c r="A229" s="46"/>
      <c r="B229" s="34">
        <v>41104</v>
      </c>
      <c r="C229" s="112">
        <v>22.7</v>
      </c>
      <c r="D229" s="96">
        <v>0</v>
      </c>
      <c r="E229" s="112">
        <v>17.399999999999999</v>
      </c>
      <c r="F229" s="96">
        <f t="shared" si="49"/>
        <v>0</v>
      </c>
      <c r="G229" s="112">
        <v>22</v>
      </c>
      <c r="H229" s="96">
        <f t="shared" si="50"/>
        <v>0</v>
      </c>
      <c r="I229" s="112">
        <v>17.3</v>
      </c>
      <c r="J229" s="96">
        <f t="shared" si="51"/>
        <v>0</v>
      </c>
      <c r="K229" s="112">
        <v>19.600000000000001</v>
      </c>
      <c r="L229" s="96">
        <f t="shared" si="52"/>
        <v>0</v>
      </c>
      <c r="M229" s="112">
        <v>16.600000000000001</v>
      </c>
      <c r="N229" s="96">
        <f t="shared" si="53"/>
        <v>0</v>
      </c>
      <c r="O229" s="14">
        <v>22.5</v>
      </c>
      <c r="P229" s="96">
        <f t="shared" si="54"/>
        <v>0</v>
      </c>
      <c r="Q229" s="14"/>
      <c r="R229" s="96" t="str">
        <f t="shared" si="55"/>
        <v/>
      </c>
      <c r="S229" s="133" t="str">
        <f t="shared" si="56"/>
        <v/>
      </c>
    </row>
    <row r="230" spans="1:19" ht="12.75" hidden="1" customHeight="1" outlineLevel="1" x14ac:dyDescent="0.2">
      <c r="A230" s="46"/>
      <c r="B230" s="34">
        <v>41105</v>
      </c>
      <c r="C230" s="112">
        <v>23.3</v>
      </c>
      <c r="D230" s="96">
        <v>0</v>
      </c>
      <c r="E230" s="112">
        <v>16.399999999999999</v>
      </c>
      <c r="F230" s="96">
        <f t="shared" si="49"/>
        <v>0</v>
      </c>
      <c r="G230" s="112">
        <v>20</v>
      </c>
      <c r="H230" s="96">
        <f t="shared" si="50"/>
        <v>0</v>
      </c>
      <c r="I230" s="112">
        <v>17</v>
      </c>
      <c r="J230" s="96">
        <f t="shared" si="51"/>
        <v>0</v>
      </c>
      <c r="K230" s="112">
        <v>16.899999999999999</v>
      </c>
      <c r="L230" s="96">
        <f t="shared" si="52"/>
        <v>0</v>
      </c>
      <c r="M230" s="112">
        <v>17</v>
      </c>
      <c r="N230" s="96">
        <f t="shared" si="53"/>
        <v>0</v>
      </c>
      <c r="O230" s="14">
        <v>20.7</v>
      </c>
      <c r="P230" s="96">
        <f t="shared" si="54"/>
        <v>0</v>
      </c>
      <c r="Q230" s="14"/>
      <c r="R230" s="96" t="str">
        <f t="shared" si="55"/>
        <v/>
      </c>
      <c r="S230" s="133" t="str">
        <f t="shared" si="56"/>
        <v/>
      </c>
    </row>
    <row r="231" spans="1:19" ht="12.75" hidden="1" customHeight="1" outlineLevel="1" x14ac:dyDescent="0.2">
      <c r="A231" s="46"/>
      <c r="B231" s="34">
        <v>41106</v>
      </c>
      <c r="C231" s="112">
        <v>25.1</v>
      </c>
      <c r="D231" s="96">
        <v>0</v>
      </c>
      <c r="E231" s="112">
        <v>18.100000000000001</v>
      </c>
      <c r="F231" s="96">
        <f t="shared" si="49"/>
        <v>0</v>
      </c>
      <c r="G231" s="112">
        <v>20.7</v>
      </c>
      <c r="H231" s="96">
        <f t="shared" si="50"/>
        <v>0</v>
      </c>
      <c r="I231" s="112">
        <v>17.8</v>
      </c>
      <c r="J231" s="96">
        <f t="shared" si="51"/>
        <v>0</v>
      </c>
      <c r="K231" s="112">
        <v>15.3</v>
      </c>
      <c r="L231" s="96">
        <f t="shared" si="52"/>
        <v>0</v>
      </c>
      <c r="M231" s="112">
        <v>18.7</v>
      </c>
      <c r="N231" s="96">
        <f t="shared" si="53"/>
        <v>0</v>
      </c>
      <c r="O231" s="14">
        <v>19.3</v>
      </c>
      <c r="P231" s="96">
        <f t="shared" si="54"/>
        <v>0</v>
      </c>
      <c r="Q231" s="14"/>
      <c r="R231" s="96" t="str">
        <f t="shared" si="55"/>
        <v/>
      </c>
      <c r="S231" s="133" t="str">
        <f t="shared" si="56"/>
        <v/>
      </c>
    </row>
    <row r="232" spans="1:19" ht="12.75" hidden="1" customHeight="1" outlineLevel="1" x14ac:dyDescent="0.2">
      <c r="A232" s="46"/>
      <c r="B232" s="34">
        <v>41107</v>
      </c>
      <c r="C232" s="112">
        <v>26.2</v>
      </c>
      <c r="D232" s="96">
        <v>0</v>
      </c>
      <c r="E232" s="112">
        <v>21.2</v>
      </c>
      <c r="F232" s="96">
        <f t="shared" si="49"/>
        <v>0</v>
      </c>
      <c r="G232" s="112">
        <v>20.6</v>
      </c>
      <c r="H232" s="96">
        <f t="shared" si="50"/>
        <v>0</v>
      </c>
      <c r="I232" s="112">
        <v>19.8</v>
      </c>
      <c r="J232" s="96">
        <f t="shared" si="51"/>
        <v>0</v>
      </c>
      <c r="K232" s="112">
        <v>17.100000000000001</v>
      </c>
      <c r="L232" s="96">
        <f t="shared" si="52"/>
        <v>0</v>
      </c>
      <c r="M232" s="112">
        <v>18.3</v>
      </c>
      <c r="N232" s="96">
        <f t="shared" si="53"/>
        <v>0</v>
      </c>
      <c r="O232" s="14">
        <v>20.8</v>
      </c>
      <c r="P232" s="96">
        <f t="shared" si="54"/>
        <v>0</v>
      </c>
      <c r="Q232" s="14"/>
      <c r="R232" s="96" t="str">
        <f t="shared" si="55"/>
        <v/>
      </c>
      <c r="S232" s="133" t="str">
        <f t="shared" si="56"/>
        <v/>
      </c>
    </row>
    <row r="233" spans="1:19" ht="12.75" hidden="1" customHeight="1" outlineLevel="1" x14ac:dyDescent="0.2">
      <c r="A233" s="46"/>
      <c r="B233" s="34">
        <v>41108</v>
      </c>
      <c r="C233" s="112">
        <v>24.2</v>
      </c>
      <c r="D233" s="96">
        <v>0</v>
      </c>
      <c r="E233" s="112">
        <v>23.5</v>
      </c>
      <c r="F233" s="96">
        <f t="shared" si="49"/>
        <v>0</v>
      </c>
      <c r="G233" s="112">
        <v>21.1</v>
      </c>
      <c r="H233" s="96">
        <f t="shared" si="50"/>
        <v>0</v>
      </c>
      <c r="I233" s="112">
        <v>20.6</v>
      </c>
      <c r="J233" s="96">
        <f t="shared" si="51"/>
        <v>0</v>
      </c>
      <c r="K233" s="112">
        <v>18.2</v>
      </c>
      <c r="L233" s="96">
        <f t="shared" si="52"/>
        <v>0</v>
      </c>
      <c r="M233" s="112">
        <v>20.8</v>
      </c>
      <c r="N233" s="96">
        <f t="shared" si="53"/>
        <v>0</v>
      </c>
      <c r="O233" s="14">
        <v>23.2</v>
      </c>
      <c r="P233" s="96">
        <f t="shared" si="54"/>
        <v>0</v>
      </c>
      <c r="Q233" s="14"/>
      <c r="R233" s="96" t="str">
        <f t="shared" si="55"/>
        <v/>
      </c>
      <c r="S233" s="133" t="str">
        <f t="shared" si="56"/>
        <v/>
      </c>
    </row>
    <row r="234" spans="1:19" ht="12.75" hidden="1" customHeight="1" outlineLevel="1" x14ac:dyDescent="0.2">
      <c r="A234" s="46"/>
      <c r="B234" s="34">
        <v>41109</v>
      </c>
      <c r="C234" s="112">
        <v>24.3</v>
      </c>
      <c r="D234" s="96">
        <v>0</v>
      </c>
      <c r="E234" s="112">
        <v>25.1</v>
      </c>
      <c r="F234" s="96">
        <f t="shared" si="49"/>
        <v>0</v>
      </c>
      <c r="G234" s="112">
        <v>22.1</v>
      </c>
      <c r="H234" s="96">
        <f t="shared" si="50"/>
        <v>0</v>
      </c>
      <c r="I234" s="112">
        <v>21.6</v>
      </c>
      <c r="J234" s="96">
        <f t="shared" si="51"/>
        <v>0</v>
      </c>
      <c r="K234" s="112">
        <v>20.2</v>
      </c>
      <c r="L234" s="96">
        <f t="shared" si="52"/>
        <v>0</v>
      </c>
      <c r="M234" s="112">
        <v>21.3</v>
      </c>
      <c r="N234" s="96">
        <f t="shared" si="53"/>
        <v>0</v>
      </c>
      <c r="O234" s="14">
        <v>26.1</v>
      </c>
      <c r="P234" s="96">
        <f t="shared" si="54"/>
        <v>0</v>
      </c>
      <c r="Q234" s="14"/>
      <c r="R234" s="96" t="str">
        <f t="shared" si="55"/>
        <v/>
      </c>
      <c r="S234" s="133" t="str">
        <f t="shared" si="56"/>
        <v/>
      </c>
    </row>
    <row r="235" spans="1:19" ht="12.75" hidden="1" customHeight="1" outlineLevel="1" x14ac:dyDescent="0.2">
      <c r="A235" s="46"/>
      <c r="B235" s="34">
        <v>41110</v>
      </c>
      <c r="C235" s="112">
        <v>25.9</v>
      </c>
      <c r="D235" s="96">
        <v>0</v>
      </c>
      <c r="E235" s="112">
        <v>19.899999999999999</v>
      </c>
      <c r="F235" s="96">
        <f t="shared" si="49"/>
        <v>0</v>
      </c>
      <c r="G235" s="112">
        <v>20.8</v>
      </c>
      <c r="H235" s="96">
        <f t="shared" si="50"/>
        <v>0</v>
      </c>
      <c r="I235" s="112">
        <v>23.8</v>
      </c>
      <c r="J235" s="96">
        <f t="shared" si="51"/>
        <v>0</v>
      </c>
      <c r="K235" s="112">
        <v>22.3</v>
      </c>
      <c r="L235" s="96">
        <f t="shared" si="52"/>
        <v>0</v>
      </c>
      <c r="M235" s="112">
        <v>19.600000000000001</v>
      </c>
      <c r="N235" s="96">
        <f t="shared" si="53"/>
        <v>0</v>
      </c>
      <c r="O235" s="14">
        <v>25.2</v>
      </c>
      <c r="P235" s="96">
        <f t="shared" si="54"/>
        <v>0</v>
      </c>
      <c r="Q235" s="14"/>
      <c r="R235" s="96" t="str">
        <f t="shared" si="55"/>
        <v/>
      </c>
      <c r="S235" s="133" t="str">
        <f t="shared" si="56"/>
        <v/>
      </c>
    </row>
    <row r="236" spans="1:19" ht="12.75" hidden="1" customHeight="1" outlineLevel="1" x14ac:dyDescent="0.2">
      <c r="A236" s="46"/>
      <c r="B236" s="34">
        <v>41111</v>
      </c>
      <c r="C236" s="112">
        <v>25.1</v>
      </c>
      <c r="D236" s="96">
        <v>0</v>
      </c>
      <c r="E236" s="112">
        <v>21.3</v>
      </c>
      <c r="F236" s="96">
        <f t="shared" si="49"/>
        <v>0</v>
      </c>
      <c r="G236" s="112">
        <v>17.899999999999999</v>
      </c>
      <c r="H236" s="96">
        <f t="shared" si="50"/>
        <v>0</v>
      </c>
      <c r="I236" s="112">
        <v>23.2</v>
      </c>
      <c r="J236" s="96">
        <f t="shared" si="51"/>
        <v>0</v>
      </c>
      <c r="K236" s="112">
        <v>20.7</v>
      </c>
      <c r="L236" s="96">
        <f t="shared" si="52"/>
        <v>0</v>
      </c>
      <c r="M236" s="112">
        <v>19.600000000000001</v>
      </c>
      <c r="N236" s="96">
        <f t="shared" si="53"/>
        <v>0</v>
      </c>
      <c r="O236" s="14">
        <v>22.8</v>
      </c>
      <c r="P236" s="96">
        <f t="shared" si="54"/>
        <v>0</v>
      </c>
      <c r="Q236" s="14"/>
      <c r="R236" s="96" t="str">
        <f t="shared" si="55"/>
        <v/>
      </c>
      <c r="S236" s="133" t="str">
        <f t="shared" si="56"/>
        <v/>
      </c>
    </row>
    <row r="237" spans="1:19" ht="12.75" hidden="1" customHeight="1" outlineLevel="1" x14ac:dyDescent="0.2">
      <c r="A237" s="46"/>
      <c r="B237" s="34">
        <v>41112</v>
      </c>
      <c r="C237" s="112">
        <v>21.5</v>
      </c>
      <c r="D237" s="96">
        <v>0</v>
      </c>
      <c r="E237" s="112">
        <v>21.3</v>
      </c>
      <c r="F237" s="96">
        <f t="shared" si="49"/>
        <v>0</v>
      </c>
      <c r="G237" s="112">
        <v>18.5</v>
      </c>
      <c r="H237" s="96">
        <f t="shared" si="50"/>
        <v>0</v>
      </c>
      <c r="I237" s="112">
        <v>23.2</v>
      </c>
      <c r="J237" s="96">
        <f t="shared" si="51"/>
        <v>0</v>
      </c>
      <c r="K237" s="112">
        <v>20.9</v>
      </c>
      <c r="L237" s="96">
        <f t="shared" si="52"/>
        <v>0</v>
      </c>
      <c r="M237" s="112">
        <v>20.7</v>
      </c>
      <c r="N237" s="96">
        <f t="shared" si="53"/>
        <v>0</v>
      </c>
      <c r="O237" s="14">
        <v>23.8</v>
      </c>
      <c r="P237" s="96">
        <f t="shared" si="54"/>
        <v>0</v>
      </c>
      <c r="Q237" s="14"/>
      <c r="R237" s="96" t="str">
        <f t="shared" si="55"/>
        <v/>
      </c>
      <c r="S237" s="133" t="str">
        <f t="shared" si="56"/>
        <v/>
      </c>
    </row>
    <row r="238" spans="1:19" ht="12.75" hidden="1" customHeight="1" outlineLevel="1" x14ac:dyDescent="0.2">
      <c r="A238" s="46"/>
      <c r="B238" s="34">
        <v>41113</v>
      </c>
      <c r="C238" s="112">
        <v>21.5</v>
      </c>
      <c r="D238" s="96">
        <v>0</v>
      </c>
      <c r="E238" s="112">
        <v>18.600000000000001</v>
      </c>
      <c r="F238" s="96">
        <f t="shared" si="49"/>
        <v>0</v>
      </c>
      <c r="G238" s="112">
        <v>20.8</v>
      </c>
      <c r="H238" s="96">
        <f t="shared" si="50"/>
        <v>0</v>
      </c>
      <c r="I238" s="112">
        <v>25.3</v>
      </c>
      <c r="J238" s="96">
        <f t="shared" si="51"/>
        <v>0</v>
      </c>
      <c r="K238" s="112">
        <v>20.6</v>
      </c>
      <c r="L238" s="96">
        <f t="shared" si="52"/>
        <v>0</v>
      </c>
      <c r="M238" s="112">
        <v>21.5</v>
      </c>
      <c r="N238" s="96">
        <f t="shared" si="53"/>
        <v>0</v>
      </c>
      <c r="O238" s="14">
        <v>24.1</v>
      </c>
      <c r="P238" s="96">
        <f t="shared" si="54"/>
        <v>0</v>
      </c>
      <c r="Q238" s="14"/>
      <c r="R238" s="96" t="str">
        <f t="shared" si="55"/>
        <v/>
      </c>
      <c r="S238" s="133" t="str">
        <f t="shared" si="56"/>
        <v/>
      </c>
    </row>
    <row r="239" spans="1:19" ht="12.75" hidden="1" customHeight="1" outlineLevel="1" x14ac:dyDescent="0.2">
      <c r="A239" s="46"/>
      <c r="B239" s="34">
        <v>41114</v>
      </c>
      <c r="C239" s="112">
        <v>24</v>
      </c>
      <c r="D239" s="96">
        <v>0</v>
      </c>
      <c r="E239" s="112">
        <v>15.4</v>
      </c>
      <c r="F239" s="96">
        <f t="shared" si="49"/>
        <v>0</v>
      </c>
      <c r="G239" s="112">
        <v>22.9</v>
      </c>
      <c r="H239" s="96">
        <f t="shared" si="50"/>
        <v>0</v>
      </c>
      <c r="I239" s="112">
        <v>26.7</v>
      </c>
      <c r="J239" s="96">
        <f t="shared" si="51"/>
        <v>0</v>
      </c>
      <c r="K239" s="112">
        <v>19.7</v>
      </c>
      <c r="L239" s="96">
        <f t="shared" si="52"/>
        <v>0</v>
      </c>
      <c r="M239" s="112">
        <v>21.2</v>
      </c>
      <c r="N239" s="96">
        <f t="shared" si="53"/>
        <v>0</v>
      </c>
      <c r="O239" s="14">
        <v>24.6</v>
      </c>
      <c r="P239" s="96">
        <f t="shared" si="54"/>
        <v>0</v>
      </c>
      <c r="Q239" s="14"/>
      <c r="R239" s="96" t="str">
        <f t="shared" si="55"/>
        <v/>
      </c>
      <c r="S239" s="133" t="str">
        <f t="shared" si="56"/>
        <v/>
      </c>
    </row>
    <row r="240" spans="1:19" ht="12.75" hidden="1" customHeight="1" outlineLevel="1" x14ac:dyDescent="0.2">
      <c r="A240" s="46"/>
      <c r="B240" s="34">
        <v>41115</v>
      </c>
      <c r="C240" s="112">
        <v>20.7</v>
      </c>
      <c r="D240" s="96">
        <v>0</v>
      </c>
      <c r="E240" s="112">
        <v>13.5</v>
      </c>
      <c r="F240" s="96">
        <f t="shared" si="49"/>
        <v>6.5</v>
      </c>
      <c r="G240" s="112">
        <v>23.4</v>
      </c>
      <c r="H240" s="96">
        <f t="shared" si="50"/>
        <v>0</v>
      </c>
      <c r="I240" s="112">
        <v>28</v>
      </c>
      <c r="J240" s="96">
        <f t="shared" si="51"/>
        <v>0</v>
      </c>
      <c r="K240" s="112">
        <v>22</v>
      </c>
      <c r="L240" s="96">
        <f t="shared" si="52"/>
        <v>0</v>
      </c>
      <c r="M240" s="112">
        <v>19.8</v>
      </c>
      <c r="N240" s="96">
        <f t="shared" si="53"/>
        <v>0</v>
      </c>
      <c r="O240" s="14">
        <v>26.4</v>
      </c>
      <c r="P240" s="96">
        <f t="shared" si="54"/>
        <v>0</v>
      </c>
      <c r="Q240" s="14"/>
      <c r="R240" s="96" t="str">
        <f t="shared" si="55"/>
        <v/>
      </c>
      <c r="S240" s="133" t="str">
        <f t="shared" si="56"/>
        <v/>
      </c>
    </row>
    <row r="241" spans="1:19" ht="12.75" hidden="1" customHeight="1" outlineLevel="1" x14ac:dyDescent="0.2">
      <c r="A241" s="46"/>
      <c r="B241" s="34">
        <v>41116</v>
      </c>
      <c r="C241" s="112">
        <v>16.7</v>
      </c>
      <c r="D241" s="96">
        <v>0</v>
      </c>
      <c r="E241" s="112">
        <v>14.6</v>
      </c>
      <c r="F241" s="96">
        <f t="shared" si="49"/>
        <v>5.4</v>
      </c>
      <c r="G241" s="112">
        <v>24.6</v>
      </c>
      <c r="H241" s="96">
        <f t="shared" si="50"/>
        <v>0</v>
      </c>
      <c r="I241" s="112">
        <v>27.6</v>
      </c>
      <c r="J241" s="96">
        <f t="shared" si="51"/>
        <v>0</v>
      </c>
      <c r="K241" s="112">
        <v>20.2</v>
      </c>
      <c r="L241" s="96">
        <f t="shared" si="52"/>
        <v>0</v>
      </c>
      <c r="M241" s="112">
        <v>19.100000000000001</v>
      </c>
      <c r="N241" s="96">
        <f t="shared" si="53"/>
        <v>0</v>
      </c>
      <c r="O241" s="14">
        <v>22.8</v>
      </c>
      <c r="P241" s="96">
        <f t="shared" si="54"/>
        <v>0</v>
      </c>
      <c r="Q241" s="14"/>
      <c r="R241" s="96" t="str">
        <f t="shared" si="55"/>
        <v/>
      </c>
      <c r="S241" s="133" t="str">
        <f t="shared" si="56"/>
        <v/>
      </c>
    </row>
    <row r="242" spans="1:19" ht="12.75" hidden="1" customHeight="1" outlineLevel="1" x14ac:dyDescent="0.2">
      <c r="A242" s="46"/>
      <c r="B242" s="34">
        <v>41117</v>
      </c>
      <c r="C242" s="112">
        <v>18.3</v>
      </c>
      <c r="D242" s="96">
        <v>0</v>
      </c>
      <c r="E242" s="112">
        <v>17.2</v>
      </c>
      <c r="F242" s="96">
        <f t="shared" si="49"/>
        <v>0</v>
      </c>
      <c r="G242" s="112">
        <v>24.5</v>
      </c>
      <c r="H242" s="96">
        <f t="shared" si="50"/>
        <v>0</v>
      </c>
      <c r="I242" s="112">
        <v>22.1</v>
      </c>
      <c r="J242" s="96">
        <f t="shared" si="51"/>
        <v>0</v>
      </c>
      <c r="K242" s="112">
        <v>22.4</v>
      </c>
      <c r="L242" s="96">
        <f t="shared" si="52"/>
        <v>0</v>
      </c>
      <c r="M242" s="112">
        <v>20.399999999999999</v>
      </c>
      <c r="N242" s="96">
        <f t="shared" si="53"/>
        <v>0</v>
      </c>
      <c r="O242" s="14">
        <v>20.3</v>
      </c>
      <c r="P242" s="96">
        <f t="shared" si="54"/>
        <v>0</v>
      </c>
      <c r="Q242" s="14"/>
      <c r="R242" s="96" t="str">
        <f t="shared" si="55"/>
        <v/>
      </c>
      <c r="S242" s="133" t="str">
        <f t="shared" si="56"/>
        <v/>
      </c>
    </row>
    <row r="243" spans="1:19" ht="12.75" hidden="1" customHeight="1" outlineLevel="1" x14ac:dyDescent="0.2">
      <c r="A243" s="46"/>
      <c r="B243" s="34">
        <v>41118</v>
      </c>
      <c r="C243" s="112">
        <v>18.8</v>
      </c>
      <c r="D243" s="96">
        <v>0</v>
      </c>
      <c r="E243" s="112">
        <v>18.899999999999999</v>
      </c>
      <c r="F243" s="96">
        <f t="shared" si="49"/>
        <v>0</v>
      </c>
      <c r="G243" s="112">
        <v>23.5</v>
      </c>
      <c r="H243" s="96">
        <f t="shared" si="50"/>
        <v>0</v>
      </c>
      <c r="I243" s="112">
        <v>18.600000000000001</v>
      </c>
      <c r="J243" s="96">
        <f t="shared" si="51"/>
        <v>0</v>
      </c>
      <c r="K243" s="112">
        <v>24.2</v>
      </c>
      <c r="L243" s="96">
        <f t="shared" si="52"/>
        <v>0</v>
      </c>
      <c r="M243" s="112">
        <v>19.8</v>
      </c>
      <c r="N243" s="96">
        <f t="shared" si="53"/>
        <v>0</v>
      </c>
      <c r="O243" s="14">
        <v>21.7</v>
      </c>
      <c r="P243" s="96">
        <f t="shared" si="54"/>
        <v>0</v>
      </c>
      <c r="Q243" s="14"/>
      <c r="R243" s="96" t="str">
        <f t="shared" si="55"/>
        <v/>
      </c>
      <c r="S243" s="133" t="str">
        <f t="shared" si="56"/>
        <v/>
      </c>
    </row>
    <row r="244" spans="1:19" ht="12.75" hidden="1" customHeight="1" outlineLevel="1" x14ac:dyDescent="0.2">
      <c r="A244" s="46"/>
      <c r="B244" s="34">
        <v>41119</v>
      </c>
      <c r="C244" s="112">
        <v>14.8</v>
      </c>
      <c r="D244" s="96">
        <v>5.1999999999999993</v>
      </c>
      <c r="E244" s="112">
        <v>21.2</v>
      </c>
      <c r="F244" s="96">
        <f t="shared" si="49"/>
        <v>0</v>
      </c>
      <c r="G244" s="112">
        <v>23.9</v>
      </c>
      <c r="H244" s="96">
        <f t="shared" si="50"/>
        <v>0</v>
      </c>
      <c r="I244" s="112">
        <v>19.7</v>
      </c>
      <c r="J244" s="96">
        <f t="shared" si="51"/>
        <v>0</v>
      </c>
      <c r="K244" s="112">
        <v>21.4</v>
      </c>
      <c r="L244" s="96">
        <f t="shared" si="52"/>
        <v>0</v>
      </c>
      <c r="M244" s="112">
        <v>19.899999999999999</v>
      </c>
      <c r="N244" s="96">
        <f t="shared" si="53"/>
        <v>0</v>
      </c>
      <c r="O244" s="14">
        <v>20.7</v>
      </c>
      <c r="P244" s="96">
        <f t="shared" si="54"/>
        <v>0</v>
      </c>
      <c r="Q244" s="14"/>
      <c r="R244" s="96" t="str">
        <f t="shared" si="55"/>
        <v/>
      </c>
      <c r="S244" s="133" t="str">
        <f t="shared" si="56"/>
        <v/>
      </c>
    </row>
    <row r="245" spans="1:19" ht="12.75" hidden="1" customHeight="1" outlineLevel="1" x14ac:dyDescent="0.2">
      <c r="A245" s="46"/>
      <c r="B245" s="34">
        <v>41120</v>
      </c>
      <c r="C245" s="112">
        <v>15.1</v>
      </c>
      <c r="D245" s="96">
        <v>0</v>
      </c>
      <c r="E245" s="112">
        <v>23.1</v>
      </c>
      <c r="F245" s="96">
        <f t="shared" si="49"/>
        <v>0</v>
      </c>
      <c r="G245" s="112">
        <v>25.5</v>
      </c>
      <c r="H245" s="96">
        <f t="shared" si="50"/>
        <v>0</v>
      </c>
      <c r="I245" s="112">
        <v>22</v>
      </c>
      <c r="J245" s="96">
        <f t="shared" si="51"/>
        <v>0</v>
      </c>
      <c r="K245" s="112">
        <v>22.2</v>
      </c>
      <c r="L245" s="96">
        <f t="shared" si="52"/>
        <v>0</v>
      </c>
      <c r="M245" s="112">
        <v>20.2</v>
      </c>
      <c r="N245" s="96">
        <f t="shared" si="53"/>
        <v>0</v>
      </c>
      <c r="O245" s="14">
        <v>21.2</v>
      </c>
      <c r="P245" s="96">
        <f t="shared" si="54"/>
        <v>0</v>
      </c>
      <c r="Q245" s="14"/>
      <c r="R245" s="96" t="str">
        <f t="shared" si="55"/>
        <v/>
      </c>
      <c r="S245" s="133" t="str">
        <f t="shared" si="56"/>
        <v/>
      </c>
    </row>
    <row r="246" spans="1:19" ht="12.75" hidden="1" customHeight="1" outlineLevel="1" x14ac:dyDescent="0.2">
      <c r="A246" s="46"/>
      <c r="B246" s="35">
        <v>41121</v>
      </c>
      <c r="C246" s="112">
        <v>16.399999999999999</v>
      </c>
      <c r="D246" s="96">
        <v>0</v>
      </c>
      <c r="E246" s="112">
        <v>23.4</v>
      </c>
      <c r="F246" s="96">
        <f t="shared" si="49"/>
        <v>0</v>
      </c>
      <c r="G246" s="112">
        <v>26.6</v>
      </c>
      <c r="H246" s="96">
        <f t="shared" si="50"/>
        <v>0</v>
      </c>
      <c r="I246" s="112">
        <v>19.8</v>
      </c>
      <c r="J246" s="96">
        <f t="shared" si="51"/>
        <v>0</v>
      </c>
      <c r="K246" s="112">
        <v>25.2</v>
      </c>
      <c r="L246" s="96">
        <f t="shared" si="52"/>
        <v>0</v>
      </c>
      <c r="M246" s="112">
        <v>20.2</v>
      </c>
      <c r="N246" s="96">
        <f t="shared" si="53"/>
        <v>0</v>
      </c>
      <c r="O246" s="14">
        <v>22.4</v>
      </c>
      <c r="P246" s="96">
        <f t="shared" si="54"/>
        <v>0</v>
      </c>
      <c r="Q246" s="14"/>
      <c r="R246" s="96" t="str">
        <f t="shared" si="55"/>
        <v/>
      </c>
      <c r="S246" s="133" t="str">
        <f t="shared" si="56"/>
        <v/>
      </c>
    </row>
    <row r="247" spans="1:19" s="44" customFormat="1" ht="15" collapsed="1" x14ac:dyDescent="0.2">
      <c r="A247" s="45" t="s">
        <v>22</v>
      </c>
      <c r="B247" s="36" t="s">
        <v>7</v>
      </c>
      <c r="C247" s="113">
        <f>+IF(ISERROR(SUBTOTAL(1,C216:C246)),0,SUBTOTAL(1,C216:C246))</f>
        <v>22.28064516129032</v>
      </c>
      <c r="D247" s="54">
        <f>+IF(D216&lt;&gt;"",SUBTOTAL(9,D216:D246),"")</f>
        <v>5.1999999999999993</v>
      </c>
      <c r="E247" s="113">
        <f>+IF(ISERROR(SUBTOTAL(1,E216:E246)),"",SUBTOTAL(1,E216:E246))</f>
        <v>19.909677419354839</v>
      </c>
      <c r="F247" s="54">
        <f>+IF(F216&lt;&gt;"",SUBTOTAL(9,F216:F246),"")</f>
        <v>11.9</v>
      </c>
      <c r="G247" s="113">
        <f>+IF(ISERROR(SUBTOTAL(1,G216:G246)),"",SUBTOTAL(1,G216:G246))</f>
        <v>21.158064516129031</v>
      </c>
      <c r="H247" s="54">
        <f>+IF(H216&lt;&gt;"",SUBTOTAL(9,H216:H246),"")</f>
        <v>0</v>
      </c>
      <c r="I247" s="113">
        <f>+IF(ISERROR(SUBTOTAL(1,I216:I246)),"",SUBTOTAL(1,I216:I246))</f>
        <v>20.664516129032261</v>
      </c>
      <c r="J247" s="54">
        <f>+IF(J216&lt;&gt;"",SUBTOTAL(9,J216:J246),"")</f>
        <v>0</v>
      </c>
      <c r="K247" s="113">
        <f>+IF(ISERROR(SUBTOTAL(1,K216:K246)),"",SUBTOTAL(1,K216:K246))</f>
        <v>20.138709677419357</v>
      </c>
      <c r="L247" s="54">
        <f>+IF(L216&lt;&gt;"",SUBTOTAL(9,L216:L246),"")</f>
        <v>0</v>
      </c>
      <c r="M247" s="113">
        <f>+IF(ISERROR(SUBTOTAL(1,M216:M246)),"",SUBTOTAL(1,M216:M246))</f>
        <v>19.012903225806454</v>
      </c>
      <c r="N247" s="54">
        <f>+IF(N216&lt;&gt;"",SUBTOTAL(9,N216:N246),"")</f>
        <v>5.5</v>
      </c>
      <c r="O247" s="113">
        <f>+IF(ISERROR(SUBTOTAL(1,O216:O246)),"",SUBTOTAL(1,O216:O246))</f>
        <v>21.170967741935485</v>
      </c>
      <c r="P247" s="54">
        <f>+IF(P216&lt;&gt;"",SUBTOTAL(9,P216:P246),"")</f>
        <v>0</v>
      </c>
      <c r="Q247" s="113" t="str">
        <f>+IF(ISERROR(SUBTOTAL(1,Q216:Q246)),"",SUBTOTAL(1,Q216:Q246))</f>
        <v/>
      </c>
      <c r="R247" s="54" t="str">
        <f>+IF(R216&lt;&gt;"",SUBTOTAL(9,R216:R246),"")</f>
        <v/>
      </c>
      <c r="S247" s="63" t="str">
        <f>+IF(Q247&lt;&gt;"",((J247+L247+N247+P247+R247)/5),"")</f>
        <v/>
      </c>
    </row>
    <row r="248" spans="1:19" ht="12.75" hidden="1" customHeight="1" outlineLevel="1" x14ac:dyDescent="0.2">
      <c r="A248" s="46"/>
      <c r="B248" s="37">
        <v>41122</v>
      </c>
      <c r="C248" s="112">
        <v>17.600000000000001</v>
      </c>
      <c r="D248" s="96">
        <v>0</v>
      </c>
      <c r="E248" s="112">
        <v>23.8</v>
      </c>
      <c r="F248" s="96">
        <f t="shared" ref="F248:F278" si="57">IF(ISBLANK(E248),"",IF(E248&lt;15,20-E248,0))</f>
        <v>0</v>
      </c>
      <c r="G248" s="112">
        <v>25.4</v>
      </c>
      <c r="H248" s="96">
        <f t="shared" ref="H248:H278" si="58">IF(ISBLANK(G248),"",IF(G248&lt;15,20-G248,0))</f>
        <v>0</v>
      </c>
      <c r="I248" s="112">
        <v>25.9</v>
      </c>
      <c r="J248" s="96">
        <f t="shared" ref="J248:J278" si="59">IF(ISBLANK(I248),"",IF(I248&lt;15,20-I248,0))</f>
        <v>0</v>
      </c>
      <c r="K248" s="112">
        <v>26.2</v>
      </c>
      <c r="L248" s="96">
        <f t="shared" ref="L248:L278" si="60">IF(ISBLANK(K248),"",IF(K248&lt;15,20-K248,0))</f>
        <v>0</v>
      </c>
      <c r="M248" s="112">
        <v>15.6</v>
      </c>
      <c r="N248" s="96">
        <f t="shared" ref="N248:N278" si="61">IF(ISBLANK(M248),"",IF(M248&lt;15,20-M248,0))</f>
        <v>0</v>
      </c>
      <c r="O248" s="122">
        <v>21.6</v>
      </c>
      <c r="P248" s="96">
        <f t="shared" ref="P248:P278" si="62">IF(ISBLANK(O248),"",IF(O248&lt;15,20-O248,0))</f>
        <v>0</v>
      </c>
      <c r="Q248" s="122"/>
      <c r="R248" s="96" t="str">
        <f t="shared" ref="R248:R278" si="63">IF(ISBLANK(Q248),"",IF(Q248&lt;15,20-Q248,0))</f>
        <v/>
      </c>
      <c r="S248" s="133" t="str">
        <f>+IF(Q248&lt;&gt;"",((J248+L248+N248+P248+R248)/5),"")</f>
        <v/>
      </c>
    </row>
    <row r="249" spans="1:19" ht="12.75" hidden="1" customHeight="1" outlineLevel="1" x14ac:dyDescent="0.2">
      <c r="A249" s="46"/>
      <c r="B249" s="34">
        <v>41123</v>
      </c>
      <c r="C249" s="112">
        <v>21.6</v>
      </c>
      <c r="D249" s="96">
        <v>0</v>
      </c>
      <c r="E249" s="112">
        <v>23.3</v>
      </c>
      <c r="F249" s="96">
        <f t="shared" si="57"/>
        <v>0</v>
      </c>
      <c r="G249" s="112">
        <v>23.3</v>
      </c>
      <c r="H249" s="96">
        <f t="shared" si="58"/>
        <v>0</v>
      </c>
      <c r="I249" s="112">
        <v>21.6</v>
      </c>
      <c r="J249" s="96">
        <f t="shared" si="59"/>
        <v>0</v>
      </c>
      <c r="K249" s="112">
        <v>21</v>
      </c>
      <c r="L249" s="96">
        <f t="shared" si="60"/>
        <v>0</v>
      </c>
      <c r="M249" s="112">
        <v>16.8</v>
      </c>
      <c r="N249" s="96">
        <f t="shared" si="61"/>
        <v>0</v>
      </c>
      <c r="O249" s="123">
        <v>22</v>
      </c>
      <c r="P249" s="96">
        <f t="shared" si="62"/>
        <v>0</v>
      </c>
      <c r="Q249" s="123"/>
      <c r="R249" s="96" t="str">
        <f t="shared" si="63"/>
        <v/>
      </c>
      <c r="S249" s="133" t="str">
        <f t="shared" ref="S249:S278" si="64">+IF(Q249&lt;&gt;"",((J249+L249+N249+P249+R249)/5),"")</f>
        <v/>
      </c>
    </row>
    <row r="250" spans="1:19" ht="12.75" hidden="1" customHeight="1" outlineLevel="1" x14ac:dyDescent="0.2">
      <c r="A250" s="46"/>
      <c r="B250" s="34">
        <v>41124</v>
      </c>
      <c r="C250" s="112">
        <v>23.8</v>
      </c>
      <c r="D250" s="96">
        <v>0</v>
      </c>
      <c r="E250" s="112">
        <v>23.5</v>
      </c>
      <c r="F250" s="96">
        <f t="shared" si="57"/>
        <v>0</v>
      </c>
      <c r="G250" s="112">
        <v>25.9</v>
      </c>
      <c r="H250" s="96">
        <f t="shared" si="58"/>
        <v>0</v>
      </c>
      <c r="I250" s="112">
        <v>19.7</v>
      </c>
      <c r="J250" s="96">
        <f t="shared" si="59"/>
        <v>0</v>
      </c>
      <c r="K250" s="112">
        <v>17.399999999999999</v>
      </c>
      <c r="L250" s="96">
        <f t="shared" si="60"/>
        <v>0</v>
      </c>
      <c r="M250" s="112">
        <v>15.3</v>
      </c>
      <c r="N250" s="96">
        <f t="shared" si="61"/>
        <v>0</v>
      </c>
      <c r="O250" s="14">
        <v>24.6</v>
      </c>
      <c r="P250" s="96">
        <f t="shared" si="62"/>
        <v>0</v>
      </c>
      <c r="Q250" s="14"/>
      <c r="R250" s="96" t="str">
        <f t="shared" si="63"/>
        <v/>
      </c>
      <c r="S250" s="133" t="str">
        <f t="shared" si="64"/>
        <v/>
      </c>
    </row>
    <row r="251" spans="1:19" ht="12.75" hidden="1" customHeight="1" outlineLevel="1" x14ac:dyDescent="0.2">
      <c r="A251" s="46"/>
      <c r="B251" s="34">
        <v>41125</v>
      </c>
      <c r="C251" s="112">
        <v>21.400000000000002</v>
      </c>
      <c r="D251" s="96">
        <v>0</v>
      </c>
      <c r="E251" s="112">
        <v>22.5</v>
      </c>
      <c r="F251" s="96">
        <f t="shared" si="57"/>
        <v>0</v>
      </c>
      <c r="G251" s="112">
        <v>27</v>
      </c>
      <c r="H251" s="96">
        <f t="shared" si="58"/>
        <v>0</v>
      </c>
      <c r="I251" s="112">
        <v>19.600000000000001</v>
      </c>
      <c r="J251" s="96">
        <f t="shared" si="59"/>
        <v>0</v>
      </c>
      <c r="K251" s="112">
        <v>16.2</v>
      </c>
      <c r="L251" s="96">
        <f t="shared" si="60"/>
        <v>0</v>
      </c>
      <c r="M251" s="112">
        <v>16.399999999999999</v>
      </c>
      <c r="N251" s="96">
        <f t="shared" si="61"/>
        <v>0</v>
      </c>
      <c r="O251" s="14">
        <v>27.2</v>
      </c>
      <c r="P251" s="96">
        <f t="shared" si="62"/>
        <v>0</v>
      </c>
      <c r="Q251" s="14"/>
      <c r="R251" s="96" t="str">
        <f t="shared" si="63"/>
        <v/>
      </c>
      <c r="S251" s="133" t="str">
        <f t="shared" si="64"/>
        <v/>
      </c>
    </row>
    <row r="252" spans="1:19" ht="12.75" hidden="1" customHeight="1" outlineLevel="1" x14ac:dyDescent="0.2">
      <c r="A252" s="46"/>
      <c r="B252" s="34">
        <v>41126</v>
      </c>
      <c r="C252" s="112">
        <v>21.900000000000002</v>
      </c>
      <c r="D252" s="96">
        <v>0</v>
      </c>
      <c r="E252" s="112">
        <v>21.5</v>
      </c>
      <c r="F252" s="96">
        <f t="shared" si="57"/>
        <v>0</v>
      </c>
      <c r="G252" s="112">
        <v>25</v>
      </c>
      <c r="H252" s="96">
        <f t="shared" si="58"/>
        <v>0</v>
      </c>
      <c r="I252" s="112">
        <v>21.5</v>
      </c>
      <c r="J252" s="96">
        <f t="shared" si="59"/>
        <v>0</v>
      </c>
      <c r="K252" s="112">
        <v>17.600000000000001</v>
      </c>
      <c r="L252" s="96">
        <f t="shared" si="60"/>
        <v>0</v>
      </c>
      <c r="M252" s="112">
        <v>17.2</v>
      </c>
      <c r="N252" s="96">
        <f t="shared" si="61"/>
        <v>0</v>
      </c>
      <c r="O252" s="14">
        <v>25.2</v>
      </c>
      <c r="P252" s="96">
        <f t="shared" si="62"/>
        <v>0</v>
      </c>
      <c r="Q252" s="14"/>
      <c r="R252" s="96" t="str">
        <f t="shared" si="63"/>
        <v/>
      </c>
      <c r="S252" s="133" t="str">
        <f t="shared" si="64"/>
        <v/>
      </c>
    </row>
    <row r="253" spans="1:19" ht="12.75" hidden="1" customHeight="1" outlineLevel="1" x14ac:dyDescent="0.2">
      <c r="A253" s="46"/>
      <c r="B253" s="34">
        <v>41127</v>
      </c>
      <c r="C253" s="112">
        <v>26.5</v>
      </c>
      <c r="D253" s="96">
        <v>0</v>
      </c>
      <c r="E253" s="112">
        <v>18.399999999999999</v>
      </c>
      <c r="F253" s="96">
        <f t="shared" si="57"/>
        <v>0</v>
      </c>
      <c r="G253" s="112">
        <v>24.7</v>
      </c>
      <c r="H253" s="96">
        <f t="shared" si="58"/>
        <v>0</v>
      </c>
      <c r="I253" s="112">
        <v>23</v>
      </c>
      <c r="J253" s="96">
        <f t="shared" si="59"/>
        <v>0</v>
      </c>
      <c r="K253" s="112">
        <v>20.399999999999999</v>
      </c>
      <c r="L253" s="96">
        <f t="shared" si="60"/>
        <v>0</v>
      </c>
      <c r="M253" s="112">
        <v>18.2</v>
      </c>
      <c r="N253" s="96">
        <f t="shared" si="61"/>
        <v>0</v>
      </c>
      <c r="O253" s="14">
        <v>20</v>
      </c>
      <c r="P253" s="96">
        <f t="shared" si="62"/>
        <v>0</v>
      </c>
      <c r="Q253" s="14"/>
      <c r="R253" s="96" t="str">
        <f t="shared" si="63"/>
        <v/>
      </c>
      <c r="S253" s="133" t="str">
        <f t="shared" si="64"/>
        <v/>
      </c>
    </row>
    <row r="254" spans="1:19" ht="12.75" hidden="1" customHeight="1" outlineLevel="1" x14ac:dyDescent="0.2">
      <c r="A254" s="46"/>
      <c r="B254" s="34">
        <v>41128</v>
      </c>
      <c r="C254" s="112">
        <v>27.5</v>
      </c>
      <c r="D254" s="96">
        <v>0</v>
      </c>
      <c r="E254" s="112">
        <v>18.8</v>
      </c>
      <c r="F254" s="96">
        <f t="shared" si="57"/>
        <v>0</v>
      </c>
      <c r="G254" s="112">
        <v>21.8</v>
      </c>
      <c r="H254" s="96">
        <f t="shared" si="58"/>
        <v>0</v>
      </c>
      <c r="I254" s="112">
        <v>18.899999999999999</v>
      </c>
      <c r="J254" s="96">
        <f t="shared" si="59"/>
        <v>0</v>
      </c>
      <c r="K254" s="112">
        <v>23.8</v>
      </c>
      <c r="L254" s="96">
        <f t="shared" si="60"/>
        <v>0</v>
      </c>
      <c r="M254" s="112">
        <v>16.399999999999999</v>
      </c>
      <c r="N254" s="96">
        <f t="shared" si="61"/>
        <v>0</v>
      </c>
      <c r="O254" s="14">
        <v>19.600000000000001</v>
      </c>
      <c r="P254" s="96">
        <f t="shared" si="62"/>
        <v>0</v>
      </c>
      <c r="Q254" s="14"/>
      <c r="R254" s="96" t="str">
        <f t="shared" si="63"/>
        <v/>
      </c>
      <c r="S254" s="133" t="str">
        <f t="shared" si="64"/>
        <v/>
      </c>
    </row>
    <row r="255" spans="1:19" ht="12.75" hidden="1" customHeight="1" outlineLevel="1" x14ac:dyDescent="0.2">
      <c r="A255" s="46"/>
      <c r="B255" s="34">
        <v>41129</v>
      </c>
      <c r="C255" s="112">
        <v>27.400000000000002</v>
      </c>
      <c r="D255" s="96">
        <v>0</v>
      </c>
      <c r="E255" s="112">
        <v>18.5</v>
      </c>
      <c r="F255" s="96">
        <f t="shared" si="57"/>
        <v>0</v>
      </c>
      <c r="G255" s="112">
        <v>22.5</v>
      </c>
      <c r="H255" s="96">
        <f t="shared" si="58"/>
        <v>0</v>
      </c>
      <c r="I255" s="112">
        <v>16.7</v>
      </c>
      <c r="J255" s="96">
        <f t="shared" si="59"/>
        <v>0</v>
      </c>
      <c r="K255" s="112">
        <v>24.5</v>
      </c>
      <c r="L255" s="96">
        <f t="shared" si="60"/>
        <v>0</v>
      </c>
      <c r="M255" s="112">
        <v>17.3</v>
      </c>
      <c r="N255" s="96">
        <f t="shared" si="61"/>
        <v>0</v>
      </c>
      <c r="O255" s="14">
        <v>20.7</v>
      </c>
      <c r="P255" s="96">
        <f t="shared" si="62"/>
        <v>0</v>
      </c>
      <c r="Q255" s="14"/>
      <c r="R255" s="96" t="str">
        <f t="shared" si="63"/>
        <v/>
      </c>
      <c r="S255" s="133" t="str">
        <f t="shared" si="64"/>
        <v/>
      </c>
    </row>
    <row r="256" spans="1:19" ht="12.75" hidden="1" customHeight="1" outlineLevel="1" x14ac:dyDescent="0.2">
      <c r="A256" s="46"/>
      <c r="B256" s="34">
        <v>41130</v>
      </c>
      <c r="C256" s="112">
        <v>24.3</v>
      </c>
      <c r="D256" s="96">
        <v>0</v>
      </c>
      <c r="E256" s="112">
        <v>18.5</v>
      </c>
      <c r="F256" s="96">
        <f t="shared" si="57"/>
        <v>0</v>
      </c>
      <c r="G256" s="112">
        <v>23.4</v>
      </c>
      <c r="H256" s="96">
        <f t="shared" si="58"/>
        <v>0</v>
      </c>
      <c r="I256" s="112">
        <v>15.5</v>
      </c>
      <c r="J256" s="96">
        <f t="shared" si="59"/>
        <v>0</v>
      </c>
      <c r="K256" s="112">
        <v>24.8</v>
      </c>
      <c r="L256" s="96">
        <f t="shared" si="60"/>
        <v>0</v>
      </c>
      <c r="M256" s="112">
        <v>17.8</v>
      </c>
      <c r="N256" s="96">
        <f t="shared" si="61"/>
        <v>0</v>
      </c>
      <c r="O256" s="14">
        <v>21.4</v>
      </c>
      <c r="P256" s="96">
        <f t="shared" si="62"/>
        <v>0</v>
      </c>
      <c r="Q256" s="14"/>
      <c r="R256" s="96" t="str">
        <f t="shared" si="63"/>
        <v/>
      </c>
      <c r="S256" s="133" t="str">
        <f t="shared" si="64"/>
        <v/>
      </c>
    </row>
    <row r="257" spans="1:19" ht="12.75" hidden="1" customHeight="1" outlineLevel="1" x14ac:dyDescent="0.2">
      <c r="A257" s="46"/>
      <c r="B257" s="34">
        <v>41131</v>
      </c>
      <c r="C257" s="112">
        <v>22.2</v>
      </c>
      <c r="D257" s="96">
        <v>0</v>
      </c>
      <c r="E257" s="112">
        <v>13.8</v>
      </c>
      <c r="F257" s="96">
        <f t="shared" si="57"/>
        <v>6.1999999999999993</v>
      </c>
      <c r="G257" s="112">
        <v>19.8</v>
      </c>
      <c r="H257" s="96">
        <f t="shared" si="58"/>
        <v>0</v>
      </c>
      <c r="I257" s="112">
        <v>15.8</v>
      </c>
      <c r="J257" s="96">
        <f t="shared" si="59"/>
        <v>0</v>
      </c>
      <c r="K257" s="112">
        <v>25</v>
      </c>
      <c r="L257" s="96">
        <f t="shared" si="60"/>
        <v>0</v>
      </c>
      <c r="M257" s="112">
        <v>18.7</v>
      </c>
      <c r="N257" s="96">
        <f t="shared" si="61"/>
        <v>0</v>
      </c>
      <c r="O257" s="14">
        <v>23</v>
      </c>
      <c r="P257" s="96">
        <f t="shared" si="62"/>
        <v>0</v>
      </c>
      <c r="Q257" s="14"/>
      <c r="R257" s="96" t="str">
        <f t="shared" si="63"/>
        <v/>
      </c>
      <c r="S257" s="133" t="str">
        <f t="shared" si="64"/>
        <v/>
      </c>
    </row>
    <row r="258" spans="1:19" ht="12.75" hidden="1" customHeight="1" outlineLevel="1" x14ac:dyDescent="0.2">
      <c r="A258" s="46"/>
      <c r="B258" s="34">
        <v>41132</v>
      </c>
      <c r="C258" s="112">
        <v>23.400000000000002</v>
      </c>
      <c r="D258" s="96">
        <v>0</v>
      </c>
      <c r="E258" s="112">
        <v>13.2</v>
      </c>
      <c r="F258" s="96">
        <f t="shared" si="57"/>
        <v>6.8000000000000007</v>
      </c>
      <c r="G258" s="112">
        <v>19.100000000000001</v>
      </c>
      <c r="H258" s="96">
        <f t="shared" si="58"/>
        <v>0</v>
      </c>
      <c r="I258" s="112">
        <v>15.1</v>
      </c>
      <c r="J258" s="96">
        <f t="shared" si="59"/>
        <v>0</v>
      </c>
      <c r="K258" s="112">
        <v>24.5</v>
      </c>
      <c r="L258" s="96">
        <f t="shared" si="60"/>
        <v>0</v>
      </c>
      <c r="M258" s="112">
        <v>21</v>
      </c>
      <c r="N258" s="96">
        <f t="shared" si="61"/>
        <v>0</v>
      </c>
      <c r="O258" s="14">
        <v>22.1</v>
      </c>
      <c r="P258" s="96">
        <f t="shared" si="62"/>
        <v>0</v>
      </c>
      <c r="Q258" s="14"/>
      <c r="R258" s="96" t="str">
        <f t="shared" si="63"/>
        <v/>
      </c>
      <c r="S258" s="133" t="str">
        <f t="shared" si="64"/>
        <v/>
      </c>
    </row>
    <row r="259" spans="1:19" ht="12.75" hidden="1" customHeight="1" outlineLevel="1" x14ac:dyDescent="0.2">
      <c r="A259" s="46"/>
      <c r="B259" s="34">
        <v>41133</v>
      </c>
      <c r="C259" s="112">
        <v>24.8</v>
      </c>
      <c r="D259" s="96">
        <v>0</v>
      </c>
      <c r="E259" s="112">
        <v>15.4</v>
      </c>
      <c r="F259" s="96">
        <f t="shared" si="57"/>
        <v>0</v>
      </c>
      <c r="G259" s="112">
        <v>20.100000000000001</v>
      </c>
      <c r="H259" s="96">
        <f t="shared" si="58"/>
        <v>0</v>
      </c>
      <c r="I259" s="112">
        <v>16.5</v>
      </c>
      <c r="J259" s="96">
        <f t="shared" si="59"/>
        <v>0</v>
      </c>
      <c r="K259" s="112">
        <v>25.4</v>
      </c>
      <c r="L259" s="96">
        <f t="shared" si="60"/>
        <v>0</v>
      </c>
      <c r="M259" s="112">
        <v>22.4</v>
      </c>
      <c r="N259" s="96">
        <f t="shared" si="61"/>
        <v>0</v>
      </c>
      <c r="O259" s="14">
        <v>21.8</v>
      </c>
      <c r="P259" s="96">
        <f t="shared" si="62"/>
        <v>0</v>
      </c>
      <c r="Q259" s="14"/>
      <c r="R259" s="96" t="str">
        <f t="shared" si="63"/>
        <v/>
      </c>
      <c r="S259" s="133" t="str">
        <f t="shared" si="64"/>
        <v/>
      </c>
    </row>
    <row r="260" spans="1:19" ht="12.75" hidden="1" customHeight="1" outlineLevel="1" x14ac:dyDescent="0.2">
      <c r="A260" s="46"/>
      <c r="B260" s="34">
        <v>41134</v>
      </c>
      <c r="C260" s="112">
        <v>25.7</v>
      </c>
      <c r="D260" s="96">
        <v>0</v>
      </c>
      <c r="E260" s="112">
        <v>18.399999999999999</v>
      </c>
      <c r="F260" s="96">
        <f t="shared" si="57"/>
        <v>0</v>
      </c>
      <c r="G260" s="112">
        <v>19.3</v>
      </c>
      <c r="H260" s="96">
        <f t="shared" si="58"/>
        <v>0</v>
      </c>
      <c r="I260" s="112">
        <v>16.7</v>
      </c>
      <c r="J260" s="96">
        <f t="shared" si="59"/>
        <v>0</v>
      </c>
      <c r="K260" s="112">
        <v>22.2</v>
      </c>
      <c r="L260" s="96">
        <f t="shared" si="60"/>
        <v>0</v>
      </c>
      <c r="M260" s="112">
        <v>24.6</v>
      </c>
      <c r="N260" s="96">
        <f t="shared" si="61"/>
        <v>0</v>
      </c>
      <c r="O260" s="14">
        <v>22</v>
      </c>
      <c r="P260" s="96">
        <f t="shared" si="62"/>
        <v>0</v>
      </c>
      <c r="Q260" s="14"/>
      <c r="R260" s="96" t="str">
        <f t="shared" si="63"/>
        <v/>
      </c>
      <c r="S260" s="133" t="str">
        <f t="shared" si="64"/>
        <v/>
      </c>
    </row>
    <row r="261" spans="1:19" ht="12.75" hidden="1" customHeight="1" outlineLevel="1" x14ac:dyDescent="0.2">
      <c r="A261" s="46"/>
      <c r="B261" s="34">
        <v>41135</v>
      </c>
      <c r="C261" s="112">
        <v>21.1</v>
      </c>
      <c r="D261" s="96">
        <v>0</v>
      </c>
      <c r="E261" s="112">
        <v>20.9</v>
      </c>
      <c r="F261" s="96">
        <f t="shared" si="57"/>
        <v>0</v>
      </c>
      <c r="G261" s="112">
        <v>19.399999999999999</v>
      </c>
      <c r="H261" s="96">
        <f t="shared" si="58"/>
        <v>0</v>
      </c>
      <c r="I261" s="112">
        <v>17.3</v>
      </c>
      <c r="J261" s="96">
        <f t="shared" si="59"/>
        <v>0</v>
      </c>
      <c r="K261" s="112">
        <v>20.5</v>
      </c>
      <c r="L261" s="96">
        <f t="shared" si="60"/>
        <v>0</v>
      </c>
      <c r="M261" s="112">
        <v>24.1</v>
      </c>
      <c r="N261" s="96">
        <f t="shared" si="61"/>
        <v>0</v>
      </c>
      <c r="O261" s="14">
        <v>22.7</v>
      </c>
      <c r="P261" s="96">
        <f t="shared" si="62"/>
        <v>0</v>
      </c>
      <c r="Q261" s="14"/>
      <c r="R261" s="96" t="str">
        <f t="shared" si="63"/>
        <v/>
      </c>
      <c r="S261" s="133" t="str">
        <f t="shared" si="64"/>
        <v/>
      </c>
    </row>
    <row r="262" spans="1:19" ht="12.75" hidden="1" customHeight="1" outlineLevel="1" x14ac:dyDescent="0.2">
      <c r="A262" s="46"/>
      <c r="B262" s="34">
        <v>41136</v>
      </c>
      <c r="C262" s="112">
        <v>18.3</v>
      </c>
      <c r="D262" s="96">
        <v>0</v>
      </c>
      <c r="E262" s="112">
        <v>21.7</v>
      </c>
      <c r="F262" s="96">
        <f t="shared" si="57"/>
        <v>0</v>
      </c>
      <c r="G262" s="112">
        <v>19.5</v>
      </c>
      <c r="H262" s="96">
        <f t="shared" si="58"/>
        <v>0</v>
      </c>
      <c r="I262" s="112">
        <v>17</v>
      </c>
      <c r="J262" s="96">
        <f t="shared" si="59"/>
        <v>0</v>
      </c>
      <c r="K262" s="112">
        <v>22.8</v>
      </c>
      <c r="L262" s="96">
        <f t="shared" si="60"/>
        <v>0</v>
      </c>
      <c r="M262" s="112">
        <v>22.2</v>
      </c>
      <c r="N262" s="96">
        <f t="shared" si="61"/>
        <v>0</v>
      </c>
      <c r="O262" s="14">
        <v>22</v>
      </c>
      <c r="P262" s="96">
        <f t="shared" si="62"/>
        <v>0</v>
      </c>
      <c r="Q262" s="14"/>
      <c r="R262" s="96" t="str">
        <f t="shared" si="63"/>
        <v/>
      </c>
      <c r="S262" s="133" t="str">
        <f t="shared" si="64"/>
        <v/>
      </c>
    </row>
    <row r="263" spans="1:19" ht="12.75" hidden="1" customHeight="1" outlineLevel="1" x14ac:dyDescent="0.2">
      <c r="A263" s="46"/>
      <c r="B263" s="34">
        <v>41137</v>
      </c>
      <c r="C263" s="112">
        <v>16.100000000000001</v>
      </c>
      <c r="D263" s="96">
        <v>0</v>
      </c>
      <c r="E263" s="112">
        <v>20.7</v>
      </c>
      <c r="F263" s="96">
        <f t="shared" si="57"/>
        <v>0</v>
      </c>
      <c r="G263" s="112">
        <v>21.4</v>
      </c>
      <c r="H263" s="96">
        <f t="shared" si="58"/>
        <v>0</v>
      </c>
      <c r="I263" s="112">
        <v>17.8</v>
      </c>
      <c r="J263" s="96">
        <f t="shared" si="59"/>
        <v>0</v>
      </c>
      <c r="K263" s="112">
        <v>22.8</v>
      </c>
      <c r="L263" s="96">
        <f t="shared" si="60"/>
        <v>0</v>
      </c>
      <c r="M263" s="112">
        <v>19.399999999999999</v>
      </c>
      <c r="N263" s="96">
        <f t="shared" si="61"/>
        <v>0</v>
      </c>
      <c r="O263" s="14">
        <v>22.4</v>
      </c>
      <c r="P263" s="96">
        <f t="shared" si="62"/>
        <v>0</v>
      </c>
      <c r="Q263" s="14"/>
      <c r="R263" s="96" t="str">
        <f t="shared" si="63"/>
        <v/>
      </c>
      <c r="S263" s="133" t="str">
        <f t="shared" si="64"/>
        <v/>
      </c>
    </row>
    <row r="264" spans="1:19" ht="12.75" hidden="1" customHeight="1" outlineLevel="1" x14ac:dyDescent="0.2">
      <c r="A264" s="46"/>
      <c r="B264" s="34">
        <v>41138</v>
      </c>
      <c r="C264" s="112">
        <v>16</v>
      </c>
      <c r="D264" s="96">
        <v>0</v>
      </c>
      <c r="E264" s="112">
        <v>22</v>
      </c>
      <c r="F264" s="96">
        <f t="shared" si="57"/>
        <v>0</v>
      </c>
      <c r="G264" s="112">
        <v>21.5</v>
      </c>
      <c r="H264" s="96">
        <f t="shared" si="58"/>
        <v>0</v>
      </c>
      <c r="I264" s="112">
        <v>19.8</v>
      </c>
      <c r="J264" s="96">
        <f t="shared" si="59"/>
        <v>0</v>
      </c>
      <c r="K264" s="112">
        <v>19.600000000000001</v>
      </c>
      <c r="L264" s="96">
        <f t="shared" si="60"/>
        <v>0</v>
      </c>
      <c r="M264" s="112">
        <v>14.7</v>
      </c>
      <c r="N264" s="96">
        <f t="shared" si="61"/>
        <v>5.3000000000000007</v>
      </c>
      <c r="O264" s="14">
        <v>22.2</v>
      </c>
      <c r="P264" s="96">
        <f t="shared" si="62"/>
        <v>0</v>
      </c>
      <c r="Q264" s="14"/>
      <c r="R264" s="96" t="str">
        <f t="shared" si="63"/>
        <v/>
      </c>
      <c r="S264" s="133" t="str">
        <f t="shared" si="64"/>
        <v/>
      </c>
    </row>
    <row r="265" spans="1:19" ht="12.75" hidden="1" customHeight="1" outlineLevel="1" x14ac:dyDescent="0.2">
      <c r="A265" s="46"/>
      <c r="B265" s="34">
        <v>41139</v>
      </c>
      <c r="C265" s="112">
        <v>16.3</v>
      </c>
      <c r="D265" s="96">
        <v>0</v>
      </c>
      <c r="E265" s="112">
        <v>20.6</v>
      </c>
      <c r="F265" s="96">
        <f t="shared" si="57"/>
        <v>0</v>
      </c>
      <c r="G265" s="112">
        <v>22.2</v>
      </c>
      <c r="H265" s="96">
        <f t="shared" si="58"/>
        <v>0</v>
      </c>
      <c r="I265" s="112">
        <v>20.6</v>
      </c>
      <c r="J265" s="96">
        <f t="shared" si="59"/>
        <v>0</v>
      </c>
      <c r="K265" s="112">
        <v>19.399999999999999</v>
      </c>
      <c r="L265" s="96">
        <f t="shared" si="60"/>
        <v>0</v>
      </c>
      <c r="M265" s="112">
        <v>17</v>
      </c>
      <c r="N265" s="96">
        <f t="shared" si="61"/>
        <v>0</v>
      </c>
      <c r="O265" s="14">
        <v>20.8</v>
      </c>
      <c r="P265" s="96">
        <f t="shared" si="62"/>
        <v>0</v>
      </c>
      <c r="Q265" s="14"/>
      <c r="R265" s="96" t="str">
        <f t="shared" si="63"/>
        <v/>
      </c>
      <c r="S265" s="133" t="str">
        <f t="shared" si="64"/>
        <v/>
      </c>
    </row>
    <row r="266" spans="1:19" ht="12.75" hidden="1" customHeight="1" outlineLevel="1" x14ac:dyDescent="0.2">
      <c r="A266" s="46"/>
      <c r="B266" s="34">
        <v>41140</v>
      </c>
      <c r="C266" s="112">
        <v>15.5</v>
      </c>
      <c r="D266" s="96">
        <v>0</v>
      </c>
      <c r="E266" s="112">
        <v>16.7</v>
      </c>
      <c r="F266" s="96">
        <f t="shared" si="57"/>
        <v>0</v>
      </c>
      <c r="G266" s="112">
        <v>22.8</v>
      </c>
      <c r="H266" s="96">
        <f t="shared" si="58"/>
        <v>0</v>
      </c>
      <c r="I266" s="112">
        <v>21.6</v>
      </c>
      <c r="J266" s="96">
        <f t="shared" si="59"/>
        <v>0</v>
      </c>
      <c r="K266" s="112">
        <v>20</v>
      </c>
      <c r="L266" s="96">
        <f t="shared" si="60"/>
        <v>0</v>
      </c>
      <c r="M266" s="112">
        <v>18.399999999999999</v>
      </c>
      <c r="N266" s="96">
        <f t="shared" si="61"/>
        <v>0</v>
      </c>
      <c r="O266" s="14">
        <v>18.399999999999999</v>
      </c>
      <c r="P266" s="96">
        <f t="shared" si="62"/>
        <v>0</v>
      </c>
      <c r="Q266" s="14"/>
      <c r="R266" s="96" t="str">
        <f t="shared" si="63"/>
        <v/>
      </c>
      <c r="S266" s="133" t="str">
        <f t="shared" si="64"/>
        <v/>
      </c>
    </row>
    <row r="267" spans="1:19" ht="12.75" hidden="1" customHeight="1" outlineLevel="1" x14ac:dyDescent="0.2">
      <c r="A267" s="46"/>
      <c r="B267" s="34">
        <v>41141</v>
      </c>
      <c r="C267" s="112">
        <v>16.399999999999999</v>
      </c>
      <c r="D267" s="96">
        <v>0</v>
      </c>
      <c r="E267" s="112">
        <v>15.5</v>
      </c>
      <c r="F267" s="96">
        <f t="shared" si="57"/>
        <v>0</v>
      </c>
      <c r="G267" s="112">
        <v>23.2</v>
      </c>
      <c r="H267" s="96">
        <f t="shared" si="58"/>
        <v>0</v>
      </c>
      <c r="I267" s="112">
        <v>23.8</v>
      </c>
      <c r="J267" s="96">
        <f t="shared" si="59"/>
        <v>0</v>
      </c>
      <c r="K267" s="112">
        <v>23.5</v>
      </c>
      <c r="L267" s="96">
        <f t="shared" si="60"/>
        <v>0</v>
      </c>
      <c r="M267" s="112">
        <v>19.8</v>
      </c>
      <c r="N267" s="96">
        <f t="shared" si="61"/>
        <v>0</v>
      </c>
      <c r="O267" s="14">
        <v>19.7</v>
      </c>
      <c r="P267" s="96">
        <f t="shared" si="62"/>
        <v>0</v>
      </c>
      <c r="Q267" s="14"/>
      <c r="R267" s="96" t="str">
        <f t="shared" si="63"/>
        <v/>
      </c>
      <c r="S267" s="133" t="str">
        <f t="shared" si="64"/>
        <v/>
      </c>
    </row>
    <row r="268" spans="1:19" ht="12.75" hidden="1" customHeight="1" outlineLevel="1" x14ac:dyDescent="0.2">
      <c r="A268" s="46"/>
      <c r="B268" s="34">
        <v>41142</v>
      </c>
      <c r="C268" s="112">
        <v>18.100000000000001</v>
      </c>
      <c r="D268" s="96">
        <v>0</v>
      </c>
      <c r="E268" s="112">
        <v>15.3</v>
      </c>
      <c r="F268" s="96">
        <f t="shared" si="57"/>
        <v>0</v>
      </c>
      <c r="G268" s="112">
        <v>23.2</v>
      </c>
      <c r="H268" s="96">
        <f t="shared" si="58"/>
        <v>0</v>
      </c>
      <c r="I268" s="112">
        <v>23.2</v>
      </c>
      <c r="J268" s="96">
        <f t="shared" si="59"/>
        <v>0</v>
      </c>
      <c r="K268" s="112">
        <v>25.9</v>
      </c>
      <c r="L268" s="96">
        <f t="shared" si="60"/>
        <v>0</v>
      </c>
      <c r="M268" s="112">
        <v>20.2</v>
      </c>
      <c r="N268" s="96">
        <f t="shared" si="61"/>
        <v>0</v>
      </c>
      <c r="O268" s="14">
        <v>19.3</v>
      </c>
      <c r="P268" s="96">
        <f t="shared" si="62"/>
        <v>0</v>
      </c>
      <c r="Q268" s="14"/>
      <c r="R268" s="96" t="str">
        <f t="shared" si="63"/>
        <v/>
      </c>
      <c r="S268" s="133" t="str">
        <f t="shared" si="64"/>
        <v/>
      </c>
    </row>
    <row r="269" spans="1:19" ht="12.75" hidden="1" customHeight="1" outlineLevel="1" x14ac:dyDescent="0.2">
      <c r="A269" s="46"/>
      <c r="B269" s="34">
        <v>41143</v>
      </c>
      <c r="C269" s="112">
        <v>18.600000000000001</v>
      </c>
      <c r="D269" s="96">
        <v>0</v>
      </c>
      <c r="E269" s="112">
        <v>16.3</v>
      </c>
      <c r="F269" s="96">
        <f t="shared" si="57"/>
        <v>0</v>
      </c>
      <c r="G269" s="112">
        <v>21.2</v>
      </c>
      <c r="H269" s="96">
        <f t="shared" si="58"/>
        <v>0</v>
      </c>
      <c r="I269" s="112">
        <v>23.2</v>
      </c>
      <c r="J269" s="96">
        <f t="shared" si="59"/>
        <v>0</v>
      </c>
      <c r="K269" s="112">
        <v>21.1</v>
      </c>
      <c r="L269" s="96">
        <f t="shared" si="60"/>
        <v>0</v>
      </c>
      <c r="M269" s="112">
        <v>18</v>
      </c>
      <c r="N269" s="96">
        <f t="shared" si="61"/>
        <v>0</v>
      </c>
      <c r="O269" s="14">
        <v>19.899999999999999</v>
      </c>
      <c r="P269" s="96">
        <f t="shared" si="62"/>
        <v>0</v>
      </c>
      <c r="Q269" s="14"/>
      <c r="R269" s="96" t="str">
        <f t="shared" si="63"/>
        <v/>
      </c>
      <c r="S269" s="133" t="str">
        <f t="shared" si="64"/>
        <v/>
      </c>
    </row>
    <row r="270" spans="1:19" ht="12.75" hidden="1" customHeight="1" outlineLevel="1" x14ac:dyDescent="0.2">
      <c r="A270" s="46"/>
      <c r="B270" s="34">
        <v>41144</v>
      </c>
      <c r="C270" s="112">
        <v>17.600000000000001</v>
      </c>
      <c r="D270" s="96">
        <v>0</v>
      </c>
      <c r="E270" s="112">
        <v>19.600000000000001</v>
      </c>
      <c r="F270" s="96">
        <f t="shared" si="57"/>
        <v>0</v>
      </c>
      <c r="G270" s="112">
        <v>21.2</v>
      </c>
      <c r="H270" s="96">
        <f t="shared" si="58"/>
        <v>0</v>
      </c>
      <c r="I270" s="112">
        <v>25.3</v>
      </c>
      <c r="J270" s="96">
        <f t="shared" si="59"/>
        <v>0</v>
      </c>
      <c r="K270" s="112">
        <v>18.5</v>
      </c>
      <c r="L270" s="96">
        <f t="shared" si="60"/>
        <v>0</v>
      </c>
      <c r="M270" s="112">
        <v>16.899999999999999</v>
      </c>
      <c r="N270" s="96">
        <f t="shared" si="61"/>
        <v>0</v>
      </c>
      <c r="O270" s="14">
        <v>21.3</v>
      </c>
      <c r="P270" s="96">
        <f t="shared" si="62"/>
        <v>0</v>
      </c>
      <c r="Q270" s="14"/>
      <c r="R270" s="96" t="str">
        <f t="shared" si="63"/>
        <v/>
      </c>
      <c r="S270" s="133" t="str">
        <f t="shared" si="64"/>
        <v/>
      </c>
    </row>
    <row r="271" spans="1:19" ht="12.75" hidden="1" customHeight="1" outlineLevel="1" x14ac:dyDescent="0.2">
      <c r="A271" s="46"/>
      <c r="B271" s="34">
        <v>41145</v>
      </c>
      <c r="C271" s="112">
        <v>18.2</v>
      </c>
      <c r="D271" s="96">
        <v>0</v>
      </c>
      <c r="E271" s="112">
        <v>21.3</v>
      </c>
      <c r="F271" s="96">
        <f t="shared" si="57"/>
        <v>0</v>
      </c>
      <c r="G271" s="112" t="s">
        <v>43</v>
      </c>
      <c r="H271" s="96">
        <f t="shared" si="58"/>
        <v>0</v>
      </c>
      <c r="I271" s="128">
        <v>26.7</v>
      </c>
      <c r="J271" s="96">
        <f t="shared" si="59"/>
        <v>0</v>
      </c>
      <c r="K271" s="112">
        <v>17</v>
      </c>
      <c r="L271" s="96">
        <f t="shared" si="60"/>
        <v>0</v>
      </c>
      <c r="M271" s="112">
        <v>15.2</v>
      </c>
      <c r="N271" s="96">
        <f t="shared" si="61"/>
        <v>0</v>
      </c>
      <c r="O271" s="14">
        <v>21.5</v>
      </c>
      <c r="P271" s="96">
        <f t="shared" si="62"/>
        <v>0</v>
      </c>
      <c r="Q271" s="14"/>
      <c r="R271" s="96" t="str">
        <f t="shared" si="63"/>
        <v/>
      </c>
      <c r="S271" s="133" t="str">
        <f t="shared" si="64"/>
        <v/>
      </c>
    </row>
    <row r="272" spans="1:19" ht="12.75" hidden="1" customHeight="1" outlineLevel="1" x14ac:dyDescent="0.2">
      <c r="A272" s="46"/>
      <c r="B272" s="34">
        <v>41146</v>
      </c>
      <c r="C272" s="112">
        <v>17</v>
      </c>
      <c r="D272" s="96">
        <v>0</v>
      </c>
      <c r="E272" s="112">
        <v>22</v>
      </c>
      <c r="F272" s="96">
        <f t="shared" si="57"/>
        <v>0</v>
      </c>
      <c r="G272" s="112">
        <v>13.2</v>
      </c>
      <c r="H272" s="96">
        <f t="shared" si="58"/>
        <v>6.8000000000000007</v>
      </c>
      <c r="I272" s="112">
        <v>28</v>
      </c>
      <c r="J272" s="96">
        <f t="shared" si="59"/>
        <v>0</v>
      </c>
      <c r="K272" s="112">
        <v>18</v>
      </c>
      <c r="L272" s="96">
        <f t="shared" si="60"/>
        <v>0</v>
      </c>
      <c r="M272" s="112">
        <v>15.9</v>
      </c>
      <c r="N272" s="96">
        <f t="shared" si="61"/>
        <v>0</v>
      </c>
      <c r="O272" s="14">
        <v>22.4</v>
      </c>
      <c r="P272" s="96">
        <f t="shared" si="62"/>
        <v>0</v>
      </c>
      <c r="Q272" s="14"/>
      <c r="R272" s="96" t="str">
        <f t="shared" si="63"/>
        <v/>
      </c>
      <c r="S272" s="133" t="str">
        <f t="shared" si="64"/>
        <v/>
      </c>
    </row>
    <row r="273" spans="1:19" ht="12.75" hidden="1" customHeight="1" outlineLevel="1" x14ac:dyDescent="0.2">
      <c r="A273" s="46"/>
      <c r="B273" s="34">
        <v>41147</v>
      </c>
      <c r="C273" s="112">
        <v>18.8</v>
      </c>
      <c r="D273" s="96">
        <v>0</v>
      </c>
      <c r="E273" s="112">
        <v>23.7</v>
      </c>
      <c r="F273" s="96">
        <f t="shared" si="57"/>
        <v>0</v>
      </c>
      <c r="G273" s="112">
        <v>14</v>
      </c>
      <c r="H273" s="96">
        <f t="shared" si="58"/>
        <v>6</v>
      </c>
      <c r="I273" s="112">
        <v>27.6</v>
      </c>
      <c r="J273" s="96">
        <f t="shared" si="59"/>
        <v>0</v>
      </c>
      <c r="K273" s="112">
        <v>21.5</v>
      </c>
      <c r="L273" s="96">
        <f t="shared" si="60"/>
        <v>0</v>
      </c>
      <c r="M273" s="112">
        <v>13.6</v>
      </c>
      <c r="N273" s="96">
        <f t="shared" si="61"/>
        <v>6.4</v>
      </c>
      <c r="O273" s="14">
        <v>21.4</v>
      </c>
      <c r="P273" s="96">
        <f t="shared" si="62"/>
        <v>0</v>
      </c>
      <c r="Q273" s="14"/>
      <c r="R273" s="96" t="str">
        <f t="shared" si="63"/>
        <v/>
      </c>
      <c r="S273" s="133" t="str">
        <f t="shared" si="64"/>
        <v/>
      </c>
    </row>
    <row r="274" spans="1:19" ht="12.75" hidden="1" customHeight="1" outlineLevel="1" x14ac:dyDescent="0.2">
      <c r="A274" s="46"/>
      <c r="B274" s="34">
        <v>41148</v>
      </c>
      <c r="C274" s="112">
        <v>23.6</v>
      </c>
      <c r="D274" s="96">
        <v>0</v>
      </c>
      <c r="E274" s="112">
        <v>20.9</v>
      </c>
      <c r="F274" s="96">
        <f t="shared" si="57"/>
        <v>0</v>
      </c>
      <c r="G274" s="112">
        <v>18.3</v>
      </c>
      <c r="H274" s="96">
        <f t="shared" si="58"/>
        <v>0</v>
      </c>
      <c r="I274" s="112">
        <v>22.1</v>
      </c>
      <c r="J274" s="96">
        <f t="shared" si="59"/>
        <v>0</v>
      </c>
      <c r="K274" s="112">
        <v>17.600000000000001</v>
      </c>
      <c r="L274" s="96">
        <f t="shared" si="60"/>
        <v>0</v>
      </c>
      <c r="M274" s="112">
        <v>14.5</v>
      </c>
      <c r="N274" s="96">
        <f t="shared" si="61"/>
        <v>5.5</v>
      </c>
      <c r="O274" s="14">
        <v>18.8</v>
      </c>
      <c r="P274" s="96">
        <f t="shared" si="62"/>
        <v>0</v>
      </c>
      <c r="Q274" s="14"/>
      <c r="R274" s="96" t="str">
        <f t="shared" si="63"/>
        <v/>
      </c>
      <c r="S274" s="133" t="str">
        <f t="shared" si="64"/>
        <v/>
      </c>
    </row>
    <row r="275" spans="1:19" ht="12.75" hidden="1" customHeight="1" outlineLevel="1" x14ac:dyDescent="0.2">
      <c r="A275" s="46"/>
      <c r="B275" s="34">
        <v>41149</v>
      </c>
      <c r="C275" s="112">
        <v>23.400000000000002</v>
      </c>
      <c r="D275" s="96">
        <v>0</v>
      </c>
      <c r="E275" s="112">
        <v>21</v>
      </c>
      <c r="F275" s="96">
        <f t="shared" si="57"/>
        <v>0</v>
      </c>
      <c r="G275" s="112">
        <v>20.2</v>
      </c>
      <c r="H275" s="96">
        <f t="shared" si="58"/>
        <v>0</v>
      </c>
      <c r="I275" s="112">
        <v>18.600000000000001</v>
      </c>
      <c r="J275" s="96">
        <f t="shared" si="59"/>
        <v>0</v>
      </c>
      <c r="K275" s="112">
        <v>17.5</v>
      </c>
      <c r="L275" s="96">
        <f t="shared" si="60"/>
        <v>0</v>
      </c>
      <c r="M275" s="112">
        <v>13.6</v>
      </c>
      <c r="N275" s="96">
        <f t="shared" si="61"/>
        <v>6.4</v>
      </c>
      <c r="O275" s="14">
        <v>20.2</v>
      </c>
      <c r="P275" s="96">
        <f t="shared" si="62"/>
        <v>0</v>
      </c>
      <c r="Q275" s="14"/>
      <c r="R275" s="96" t="str">
        <f t="shared" si="63"/>
        <v/>
      </c>
      <c r="S275" s="133" t="str">
        <f t="shared" si="64"/>
        <v/>
      </c>
    </row>
    <row r="276" spans="1:19" ht="12.75" hidden="1" customHeight="1" outlineLevel="1" x14ac:dyDescent="0.2">
      <c r="A276" s="46"/>
      <c r="B276" s="34">
        <v>41150</v>
      </c>
      <c r="C276" s="124">
        <v>23.5</v>
      </c>
      <c r="D276" s="96">
        <v>0</v>
      </c>
      <c r="E276" s="124">
        <v>22</v>
      </c>
      <c r="F276" s="96">
        <f t="shared" si="57"/>
        <v>0</v>
      </c>
      <c r="G276" s="124">
        <v>21.3</v>
      </c>
      <c r="H276" s="96">
        <f t="shared" si="58"/>
        <v>0</v>
      </c>
      <c r="I276" s="124">
        <v>19.7</v>
      </c>
      <c r="J276" s="96">
        <f t="shared" si="59"/>
        <v>0</v>
      </c>
      <c r="K276" s="124">
        <v>15.7</v>
      </c>
      <c r="L276" s="96">
        <f t="shared" si="60"/>
        <v>0</v>
      </c>
      <c r="M276" s="124">
        <v>12.9</v>
      </c>
      <c r="N276" s="96">
        <f t="shared" si="61"/>
        <v>7.1</v>
      </c>
      <c r="O276" s="14">
        <v>20.3</v>
      </c>
      <c r="P276" s="96">
        <f t="shared" si="62"/>
        <v>0</v>
      </c>
      <c r="Q276" s="14"/>
      <c r="R276" s="96" t="str">
        <f t="shared" si="63"/>
        <v/>
      </c>
      <c r="S276" s="133" t="str">
        <f t="shared" si="64"/>
        <v/>
      </c>
    </row>
    <row r="277" spans="1:19" ht="12.75" hidden="1" customHeight="1" outlineLevel="1" x14ac:dyDescent="0.2">
      <c r="A277" s="46"/>
      <c r="B277" s="34">
        <v>41151</v>
      </c>
      <c r="C277" s="124">
        <v>25.5</v>
      </c>
      <c r="D277" s="96">
        <v>0</v>
      </c>
      <c r="E277" s="124">
        <v>23.6</v>
      </c>
      <c r="F277" s="96">
        <f t="shared" si="57"/>
        <v>0</v>
      </c>
      <c r="G277" s="124">
        <v>18.5</v>
      </c>
      <c r="H277" s="96">
        <f t="shared" si="58"/>
        <v>0</v>
      </c>
      <c r="I277" s="124">
        <v>22</v>
      </c>
      <c r="J277" s="96">
        <f t="shared" si="59"/>
        <v>0</v>
      </c>
      <c r="K277" s="124">
        <v>13.7</v>
      </c>
      <c r="L277" s="96">
        <f t="shared" si="60"/>
        <v>6.3000000000000007</v>
      </c>
      <c r="M277" s="124">
        <v>14.7</v>
      </c>
      <c r="N277" s="96">
        <f t="shared" si="61"/>
        <v>5.3000000000000007</v>
      </c>
      <c r="O277" s="14">
        <v>21.1</v>
      </c>
      <c r="P277" s="96">
        <f t="shared" si="62"/>
        <v>0</v>
      </c>
      <c r="Q277" s="14"/>
      <c r="R277" s="96" t="str">
        <f t="shared" si="63"/>
        <v/>
      </c>
      <c r="S277" s="133" t="str">
        <f t="shared" si="64"/>
        <v/>
      </c>
    </row>
    <row r="278" spans="1:19" ht="12.75" hidden="1" customHeight="1" outlineLevel="1" x14ac:dyDescent="0.2">
      <c r="A278" s="46"/>
      <c r="B278" s="35">
        <v>41152</v>
      </c>
      <c r="C278" s="112">
        <v>25.3</v>
      </c>
      <c r="D278" s="96">
        <v>0</v>
      </c>
      <c r="E278" s="112">
        <v>17.399999999999999</v>
      </c>
      <c r="F278" s="96">
        <f t="shared" si="57"/>
        <v>0</v>
      </c>
      <c r="G278" s="112">
        <v>14</v>
      </c>
      <c r="H278" s="96">
        <f t="shared" si="58"/>
        <v>6</v>
      </c>
      <c r="I278" s="112">
        <v>19.8</v>
      </c>
      <c r="J278" s="96">
        <f t="shared" si="59"/>
        <v>0</v>
      </c>
      <c r="K278" s="112">
        <v>13.9</v>
      </c>
      <c r="L278" s="96">
        <f t="shared" si="60"/>
        <v>6.1</v>
      </c>
      <c r="M278" s="112">
        <v>15.3</v>
      </c>
      <c r="N278" s="96">
        <f t="shared" si="61"/>
        <v>0</v>
      </c>
      <c r="O278" s="14">
        <v>17.899999999999999</v>
      </c>
      <c r="P278" s="96">
        <f t="shared" si="62"/>
        <v>0</v>
      </c>
      <c r="Q278" s="14"/>
      <c r="R278" s="96" t="str">
        <f t="shared" si="63"/>
        <v/>
      </c>
      <c r="S278" s="133" t="str">
        <f t="shared" si="64"/>
        <v/>
      </c>
    </row>
    <row r="279" spans="1:19" s="44" customFormat="1" ht="15" collapsed="1" x14ac:dyDescent="0.2">
      <c r="A279" s="45" t="s">
        <v>23</v>
      </c>
      <c r="B279" s="36" t="s">
        <v>8</v>
      </c>
      <c r="C279" s="113">
        <f>+IF(ISERROR(SUBTOTAL(1,C248:C278)),0,SUBTOTAL(1,C248:C278))</f>
        <v>21.20645161290323</v>
      </c>
      <c r="D279" s="54">
        <f>+IF(D248&lt;&gt;"",SUBTOTAL(9,D248:D278),"")</f>
        <v>0</v>
      </c>
      <c r="E279" s="113">
        <f>+IF(ISERROR(SUBTOTAL(1,E248:E278)),"",SUBTOTAL(1,E248:E278))</f>
        <v>19.703225806451616</v>
      </c>
      <c r="F279" s="54">
        <f>+IF(F248&lt;&gt;"",SUBTOTAL(9,F248:F278),"")</f>
        <v>13</v>
      </c>
      <c r="G279" s="113">
        <f>+IF(ISERROR(SUBTOTAL(1,G248:G278)),"",SUBTOTAL(1,G248:G278))</f>
        <v>21.08</v>
      </c>
      <c r="H279" s="54">
        <f>+IF(H248&lt;&gt;"",SUBTOTAL(9,H248:H278),"")</f>
        <v>18.8</v>
      </c>
      <c r="I279" s="113">
        <f>+IF(ISERROR(SUBTOTAL(1,I248:I278)),"",SUBTOTAL(1,I248:I278))</f>
        <v>20.664516129032261</v>
      </c>
      <c r="J279" s="54">
        <f>+IF(J248&lt;&gt;"",SUBTOTAL(9,J248:J278),"")</f>
        <v>0</v>
      </c>
      <c r="K279" s="113">
        <f>+IF(ISERROR(SUBTOTAL(1,K248:K278)),"",SUBTOTAL(1,K248:K278))</f>
        <v>20.580645161290327</v>
      </c>
      <c r="L279" s="54">
        <f>+IF(L248&lt;&gt;"",SUBTOTAL(9,L248:L278),"")</f>
        <v>12.4</v>
      </c>
      <c r="M279" s="113">
        <f>+IF(ISERROR(SUBTOTAL(1,M248:M278)),"",SUBTOTAL(1,M248:M278))</f>
        <v>17.551612903225802</v>
      </c>
      <c r="N279" s="54">
        <f>+IF(N248&lt;&gt;"",SUBTOTAL(9,N248:N278),"")</f>
        <v>36</v>
      </c>
      <c r="O279" s="113">
        <f>+IF(ISERROR(SUBTOTAL(1,O248:O278)),"",SUBTOTAL(1,O248:O278))</f>
        <v>21.403225806451605</v>
      </c>
      <c r="P279" s="54">
        <f>+IF(P248&lt;&gt;"",SUBTOTAL(9,P248:P278),"")</f>
        <v>0</v>
      </c>
      <c r="Q279" s="113" t="str">
        <f>+IF(ISERROR(SUBTOTAL(1,Q248:Q278)),"",SUBTOTAL(1,Q248:Q278))</f>
        <v/>
      </c>
      <c r="R279" s="54" t="str">
        <f>+IF(R248&lt;&gt;"",SUBTOTAL(9,R248:R278),"")</f>
        <v/>
      </c>
      <c r="S279" s="63" t="str">
        <f>+IF(Q279&lt;&gt;"",((J279+L279+N279+P279+R279)/5),"")</f>
        <v/>
      </c>
    </row>
    <row r="280" spans="1:19" ht="12.75" hidden="1" customHeight="1" outlineLevel="1" x14ac:dyDescent="0.2">
      <c r="A280" s="46"/>
      <c r="B280" s="37">
        <v>41153</v>
      </c>
      <c r="C280" s="112">
        <v>19.399999999999999</v>
      </c>
      <c r="D280" s="96">
        <v>0</v>
      </c>
      <c r="E280" s="112">
        <v>13.5</v>
      </c>
      <c r="F280" s="96">
        <f t="shared" ref="F280:F309" si="65">IF(ISBLANK(E280),"",IF(E280&lt;15,20-E280,0))</f>
        <v>6.5</v>
      </c>
      <c r="G280" s="112">
        <v>15.2</v>
      </c>
      <c r="H280" s="96">
        <f t="shared" ref="H280:H309" si="66">IF(ISBLANK(G280),"",IF(G280&lt;15,20-G280,0))</f>
        <v>0</v>
      </c>
      <c r="I280" s="112">
        <v>20.9</v>
      </c>
      <c r="J280" s="96">
        <f t="shared" ref="J280:J309" si="67">IF(ISBLANK(I280),"",IF(I280&lt;15,20-I280,0))</f>
        <v>0</v>
      </c>
      <c r="K280" s="112">
        <v>13.9</v>
      </c>
      <c r="L280" s="96">
        <f t="shared" ref="L280:L309" si="68">IF(ISBLANK(K280),"",IF(K280&lt;15,20-K280,0))</f>
        <v>6.1</v>
      </c>
      <c r="M280" s="112">
        <v>14.6</v>
      </c>
      <c r="N280" s="96">
        <f t="shared" ref="N280:N309" si="69">IF(ISBLANK(M280),"",IF(M280&lt;15,20-M280,0))</f>
        <v>5.4</v>
      </c>
      <c r="O280" s="122">
        <v>17.100000000000001</v>
      </c>
      <c r="P280" s="96">
        <f t="shared" ref="P280:P309" si="70">IF(ISBLANK(O280),"",IF(O280&lt;15,20-O280,0))</f>
        <v>0</v>
      </c>
      <c r="Q280" s="122"/>
      <c r="R280" s="96" t="str">
        <f t="shared" ref="R280:R309" si="71">IF(ISBLANK(Q280),"",IF(Q280&lt;15,20-Q280,0))</f>
        <v/>
      </c>
      <c r="S280" s="133" t="str">
        <f>+IF(Q280&lt;&gt;"",((J280+L280+N280+P280+R280)/5),"")</f>
        <v/>
      </c>
    </row>
    <row r="281" spans="1:19" ht="12.75" hidden="1" customHeight="1" outlineLevel="1" x14ac:dyDescent="0.2">
      <c r="A281" s="46"/>
      <c r="B281" s="34">
        <v>41154</v>
      </c>
      <c r="C281" s="112">
        <v>16.7</v>
      </c>
      <c r="D281" s="96">
        <v>0</v>
      </c>
      <c r="E281" s="112">
        <v>13.4</v>
      </c>
      <c r="F281" s="96">
        <f t="shared" si="65"/>
        <v>6.6</v>
      </c>
      <c r="G281" s="112">
        <v>13.9</v>
      </c>
      <c r="H281" s="96">
        <f t="shared" si="66"/>
        <v>6.1</v>
      </c>
      <c r="I281" s="112">
        <v>17.100000000000001</v>
      </c>
      <c r="J281" s="96">
        <f t="shared" si="67"/>
        <v>0</v>
      </c>
      <c r="K281" s="112">
        <v>14.5</v>
      </c>
      <c r="L281" s="96">
        <f t="shared" si="68"/>
        <v>5.5</v>
      </c>
      <c r="M281" s="112">
        <v>15.4</v>
      </c>
      <c r="N281" s="96">
        <f t="shared" si="69"/>
        <v>0</v>
      </c>
      <c r="O281" s="123">
        <v>18.2</v>
      </c>
      <c r="P281" s="96">
        <f t="shared" si="70"/>
        <v>0</v>
      </c>
      <c r="Q281" s="123"/>
      <c r="R281" s="96" t="str">
        <f t="shared" si="71"/>
        <v/>
      </c>
      <c r="S281" s="133" t="str">
        <f t="shared" ref="S281:S310" si="72">+IF(Q281&lt;&gt;"",((J281+L281+N281+P281+R281)/5),"")</f>
        <v/>
      </c>
    </row>
    <row r="282" spans="1:19" ht="12.75" hidden="1" customHeight="1" outlineLevel="1" x14ac:dyDescent="0.2">
      <c r="A282" s="46"/>
      <c r="B282" s="34">
        <v>41155</v>
      </c>
      <c r="C282" s="112">
        <v>15.8</v>
      </c>
      <c r="D282" s="96">
        <v>0</v>
      </c>
      <c r="E282" s="112">
        <v>13.1</v>
      </c>
      <c r="F282" s="96">
        <f t="shared" si="65"/>
        <v>6.9</v>
      </c>
      <c r="G282" s="112">
        <v>16</v>
      </c>
      <c r="H282" s="96">
        <f t="shared" si="66"/>
        <v>0</v>
      </c>
      <c r="I282" s="112">
        <v>15.5</v>
      </c>
      <c r="J282" s="96">
        <f t="shared" si="67"/>
        <v>0</v>
      </c>
      <c r="K282" s="112">
        <v>17.2</v>
      </c>
      <c r="L282" s="96">
        <f t="shared" si="68"/>
        <v>0</v>
      </c>
      <c r="M282" s="112">
        <v>16.100000000000001</v>
      </c>
      <c r="N282" s="96">
        <f t="shared" si="69"/>
        <v>0</v>
      </c>
      <c r="O282" s="14">
        <v>18.2</v>
      </c>
      <c r="P282" s="96">
        <f t="shared" si="70"/>
        <v>0</v>
      </c>
      <c r="Q282" s="14"/>
      <c r="R282" s="96" t="str">
        <f t="shared" si="71"/>
        <v/>
      </c>
      <c r="S282" s="133" t="str">
        <f t="shared" si="72"/>
        <v/>
      </c>
    </row>
    <row r="283" spans="1:19" ht="12.75" hidden="1" customHeight="1" outlineLevel="1" x14ac:dyDescent="0.2">
      <c r="A283" s="46"/>
      <c r="B283" s="34">
        <v>41156</v>
      </c>
      <c r="C283" s="112">
        <v>15.1</v>
      </c>
      <c r="D283" s="96">
        <v>0</v>
      </c>
      <c r="E283" s="112">
        <v>14.1</v>
      </c>
      <c r="F283" s="96">
        <f t="shared" si="65"/>
        <v>5.9</v>
      </c>
      <c r="G283" s="112">
        <v>17</v>
      </c>
      <c r="H283" s="96">
        <f t="shared" si="66"/>
        <v>0</v>
      </c>
      <c r="I283" s="112">
        <v>17.5</v>
      </c>
      <c r="J283" s="96">
        <f t="shared" si="67"/>
        <v>0</v>
      </c>
      <c r="K283" s="112">
        <v>20.2</v>
      </c>
      <c r="L283" s="96">
        <f t="shared" si="68"/>
        <v>0</v>
      </c>
      <c r="M283" s="112">
        <v>17.3</v>
      </c>
      <c r="N283" s="96">
        <f t="shared" si="69"/>
        <v>0</v>
      </c>
      <c r="O283" s="14">
        <v>19</v>
      </c>
      <c r="P283" s="96">
        <f t="shared" si="70"/>
        <v>0</v>
      </c>
      <c r="Q283" s="14"/>
      <c r="R283" s="96" t="str">
        <f t="shared" si="71"/>
        <v/>
      </c>
      <c r="S283" s="133" t="str">
        <f t="shared" si="72"/>
        <v/>
      </c>
    </row>
    <row r="284" spans="1:19" ht="12.75" hidden="1" customHeight="1" outlineLevel="1" x14ac:dyDescent="0.2">
      <c r="A284" s="46"/>
      <c r="B284" s="34">
        <v>41157</v>
      </c>
      <c r="C284" s="112">
        <v>12.8</v>
      </c>
      <c r="D284" s="96">
        <v>7.1999999999999993</v>
      </c>
      <c r="E284" s="112">
        <v>18.8</v>
      </c>
      <c r="F284" s="96">
        <f t="shared" si="65"/>
        <v>0</v>
      </c>
      <c r="G284" s="112">
        <v>19.100000000000001</v>
      </c>
      <c r="H284" s="96">
        <f t="shared" si="66"/>
        <v>0</v>
      </c>
      <c r="I284" s="112">
        <v>15.3</v>
      </c>
      <c r="J284" s="96">
        <f t="shared" si="67"/>
        <v>0</v>
      </c>
      <c r="K284" s="112">
        <v>19.8</v>
      </c>
      <c r="L284" s="96">
        <f t="shared" si="68"/>
        <v>0</v>
      </c>
      <c r="M284" s="112">
        <v>18</v>
      </c>
      <c r="N284" s="96">
        <f t="shared" si="69"/>
        <v>0</v>
      </c>
      <c r="O284" s="14">
        <v>20.2</v>
      </c>
      <c r="P284" s="96">
        <f t="shared" si="70"/>
        <v>0</v>
      </c>
      <c r="Q284" s="14"/>
      <c r="R284" s="96" t="str">
        <f t="shared" si="71"/>
        <v/>
      </c>
      <c r="S284" s="133" t="str">
        <f t="shared" si="72"/>
        <v/>
      </c>
    </row>
    <row r="285" spans="1:19" ht="12.75" hidden="1" customHeight="1" outlineLevel="1" x14ac:dyDescent="0.2">
      <c r="A285" s="46"/>
      <c r="B285" s="34">
        <v>41158</v>
      </c>
      <c r="C285" s="112">
        <v>11.7</v>
      </c>
      <c r="D285" s="96">
        <v>8.3000000000000007</v>
      </c>
      <c r="E285" s="112">
        <v>18.2</v>
      </c>
      <c r="F285" s="96">
        <f t="shared" si="65"/>
        <v>0</v>
      </c>
      <c r="G285" s="112">
        <v>18.399999999999999</v>
      </c>
      <c r="H285" s="96">
        <f t="shared" si="66"/>
        <v>0</v>
      </c>
      <c r="I285" s="112">
        <v>14.5</v>
      </c>
      <c r="J285" s="96">
        <f t="shared" si="67"/>
        <v>5.5</v>
      </c>
      <c r="K285" s="112">
        <v>16.3</v>
      </c>
      <c r="L285" s="96">
        <f t="shared" si="68"/>
        <v>0</v>
      </c>
      <c r="M285" s="112">
        <v>18</v>
      </c>
      <c r="N285" s="96">
        <f t="shared" si="69"/>
        <v>0</v>
      </c>
      <c r="O285" s="14">
        <v>20.5</v>
      </c>
      <c r="P285" s="96">
        <f t="shared" si="70"/>
        <v>0</v>
      </c>
      <c r="Q285" s="14"/>
      <c r="R285" s="96" t="str">
        <f t="shared" si="71"/>
        <v/>
      </c>
      <c r="S285" s="133" t="str">
        <f t="shared" si="72"/>
        <v/>
      </c>
    </row>
    <row r="286" spans="1:19" ht="12.75" hidden="1" customHeight="1" outlineLevel="1" x14ac:dyDescent="0.2">
      <c r="A286" s="46"/>
      <c r="B286" s="34">
        <v>41159</v>
      </c>
      <c r="C286" s="112">
        <v>11.5</v>
      </c>
      <c r="D286" s="96">
        <v>8.5</v>
      </c>
      <c r="E286" s="112">
        <v>14.4</v>
      </c>
      <c r="F286" s="96">
        <f t="shared" si="65"/>
        <v>5.6</v>
      </c>
      <c r="G286" s="112">
        <v>17.5</v>
      </c>
      <c r="H286" s="96">
        <f t="shared" si="66"/>
        <v>0</v>
      </c>
      <c r="I286" s="112">
        <v>15.1</v>
      </c>
      <c r="J286" s="96">
        <f t="shared" si="67"/>
        <v>0</v>
      </c>
      <c r="K286" s="112">
        <v>15.9</v>
      </c>
      <c r="L286" s="96">
        <f t="shared" si="68"/>
        <v>0</v>
      </c>
      <c r="M286" s="112">
        <v>17.3</v>
      </c>
      <c r="N286" s="96">
        <f t="shared" si="69"/>
        <v>0</v>
      </c>
      <c r="O286" s="14">
        <v>21.8</v>
      </c>
      <c r="P286" s="96">
        <f t="shared" si="70"/>
        <v>0</v>
      </c>
      <c r="Q286" s="14"/>
      <c r="R286" s="96" t="str">
        <f t="shared" si="71"/>
        <v/>
      </c>
      <c r="S286" s="133" t="str">
        <f t="shared" si="72"/>
        <v/>
      </c>
    </row>
    <row r="287" spans="1:19" ht="12.75" hidden="1" customHeight="1" outlineLevel="1" x14ac:dyDescent="0.2">
      <c r="A287" s="46"/>
      <c r="B287" s="34">
        <v>41160</v>
      </c>
      <c r="C287" s="112">
        <v>14.6</v>
      </c>
      <c r="D287" s="96">
        <v>5.4</v>
      </c>
      <c r="E287" s="112">
        <v>13.6</v>
      </c>
      <c r="F287" s="96">
        <f t="shared" si="65"/>
        <v>6.4</v>
      </c>
      <c r="G287" s="112">
        <v>16.2</v>
      </c>
      <c r="H287" s="96">
        <f t="shared" si="66"/>
        <v>0</v>
      </c>
      <c r="I287" s="112">
        <v>11.6</v>
      </c>
      <c r="J287" s="96">
        <f t="shared" si="67"/>
        <v>8.4</v>
      </c>
      <c r="K287" s="112">
        <v>15.9</v>
      </c>
      <c r="L287" s="96">
        <f t="shared" si="68"/>
        <v>0</v>
      </c>
      <c r="M287" s="112">
        <v>17.8</v>
      </c>
      <c r="N287" s="96">
        <f t="shared" si="69"/>
        <v>0</v>
      </c>
      <c r="O287" s="14">
        <v>18.5</v>
      </c>
      <c r="P287" s="96">
        <f t="shared" si="70"/>
        <v>0</v>
      </c>
      <c r="Q287" s="14"/>
      <c r="R287" s="96" t="str">
        <f t="shared" si="71"/>
        <v/>
      </c>
      <c r="S287" s="133" t="str">
        <f t="shared" si="72"/>
        <v/>
      </c>
    </row>
    <row r="288" spans="1:19" ht="12.75" hidden="1" customHeight="1" outlineLevel="1" x14ac:dyDescent="0.2">
      <c r="A288" s="46"/>
      <c r="B288" s="34">
        <v>41161</v>
      </c>
      <c r="C288" s="112">
        <v>13.9</v>
      </c>
      <c r="D288" s="96">
        <v>6.1</v>
      </c>
      <c r="E288" s="112">
        <v>13.2</v>
      </c>
      <c r="F288" s="96">
        <f t="shared" si="65"/>
        <v>6.8000000000000007</v>
      </c>
      <c r="G288" s="112">
        <v>16.899999999999999</v>
      </c>
      <c r="H288" s="96">
        <f t="shared" si="66"/>
        <v>0</v>
      </c>
      <c r="I288" s="112">
        <v>12.3</v>
      </c>
      <c r="J288" s="96">
        <f t="shared" si="67"/>
        <v>7.6999999999999993</v>
      </c>
      <c r="K288" s="112">
        <v>17.600000000000001</v>
      </c>
      <c r="L288" s="96">
        <f t="shared" si="68"/>
        <v>0</v>
      </c>
      <c r="M288" s="112">
        <v>19.8</v>
      </c>
      <c r="N288" s="96">
        <f t="shared" si="69"/>
        <v>0</v>
      </c>
      <c r="O288" s="14">
        <v>17.100000000000001</v>
      </c>
      <c r="P288" s="96">
        <f t="shared" si="70"/>
        <v>0</v>
      </c>
      <c r="Q288" s="14"/>
      <c r="R288" s="96" t="str">
        <f t="shared" si="71"/>
        <v/>
      </c>
      <c r="S288" s="133" t="str">
        <f t="shared" si="72"/>
        <v/>
      </c>
    </row>
    <row r="289" spans="1:19" ht="12.75" hidden="1" customHeight="1" outlineLevel="1" x14ac:dyDescent="0.2">
      <c r="A289" s="46"/>
      <c r="B289" s="34">
        <v>41162</v>
      </c>
      <c r="C289" s="112">
        <v>13.2</v>
      </c>
      <c r="D289" s="96">
        <v>6.8000000000000007</v>
      </c>
      <c r="E289" s="112">
        <v>14.1</v>
      </c>
      <c r="F289" s="96">
        <f t="shared" si="65"/>
        <v>5.9</v>
      </c>
      <c r="G289" s="112">
        <v>18.7</v>
      </c>
      <c r="H289" s="96">
        <f t="shared" si="66"/>
        <v>0</v>
      </c>
      <c r="I289" s="112">
        <v>12.4</v>
      </c>
      <c r="J289" s="96">
        <f t="shared" si="67"/>
        <v>7.6</v>
      </c>
      <c r="K289" s="112">
        <v>17.100000000000001</v>
      </c>
      <c r="L289" s="96">
        <f t="shared" si="68"/>
        <v>0</v>
      </c>
      <c r="M289" s="112">
        <v>19.7</v>
      </c>
      <c r="N289" s="96">
        <f t="shared" si="69"/>
        <v>0</v>
      </c>
      <c r="O289" s="14">
        <v>16.2</v>
      </c>
      <c r="P289" s="96">
        <f t="shared" si="70"/>
        <v>0</v>
      </c>
      <c r="Q289" s="14"/>
      <c r="R289" s="96" t="str">
        <f t="shared" si="71"/>
        <v/>
      </c>
      <c r="S289" s="133" t="str">
        <f t="shared" si="72"/>
        <v/>
      </c>
    </row>
    <row r="290" spans="1:19" ht="12.75" hidden="1" customHeight="1" outlineLevel="1" x14ac:dyDescent="0.2">
      <c r="A290" s="46"/>
      <c r="B290" s="34">
        <v>41163</v>
      </c>
      <c r="C290" s="112">
        <v>13.3</v>
      </c>
      <c r="D290" s="96">
        <v>6.6999999999999993</v>
      </c>
      <c r="E290" s="112">
        <v>13.6</v>
      </c>
      <c r="F290" s="96">
        <f t="shared" si="65"/>
        <v>6.4</v>
      </c>
      <c r="G290" s="112">
        <v>20</v>
      </c>
      <c r="H290" s="96">
        <f t="shared" si="66"/>
        <v>0</v>
      </c>
      <c r="I290" s="112">
        <v>14.5</v>
      </c>
      <c r="J290" s="96">
        <f t="shared" si="67"/>
        <v>5.5</v>
      </c>
      <c r="K290" s="112">
        <v>19.3</v>
      </c>
      <c r="L290" s="96">
        <f t="shared" si="68"/>
        <v>0</v>
      </c>
      <c r="M290" s="112">
        <v>18.399999999999999</v>
      </c>
      <c r="N290" s="96">
        <f t="shared" si="69"/>
        <v>0</v>
      </c>
      <c r="O290" s="14">
        <v>16</v>
      </c>
      <c r="P290" s="96">
        <f t="shared" si="70"/>
        <v>0</v>
      </c>
      <c r="Q290" s="14"/>
      <c r="R290" s="96" t="str">
        <f t="shared" si="71"/>
        <v/>
      </c>
      <c r="S290" s="133" t="str">
        <f t="shared" si="72"/>
        <v/>
      </c>
    </row>
    <row r="291" spans="1:19" ht="12.75" hidden="1" customHeight="1" outlineLevel="1" x14ac:dyDescent="0.2">
      <c r="A291" s="46"/>
      <c r="B291" s="34">
        <v>41164</v>
      </c>
      <c r="C291" s="112">
        <v>19.3</v>
      </c>
      <c r="D291" s="96">
        <v>0</v>
      </c>
      <c r="E291" s="112">
        <v>12.3</v>
      </c>
      <c r="F291" s="96">
        <f t="shared" si="65"/>
        <v>7.6999999999999993</v>
      </c>
      <c r="G291" s="112">
        <v>21</v>
      </c>
      <c r="H291" s="96">
        <f t="shared" si="66"/>
        <v>0</v>
      </c>
      <c r="I291" s="112">
        <v>18.3</v>
      </c>
      <c r="J291" s="96">
        <f t="shared" si="67"/>
        <v>0</v>
      </c>
      <c r="K291" s="112">
        <v>19.8</v>
      </c>
      <c r="L291" s="96">
        <f t="shared" si="68"/>
        <v>0</v>
      </c>
      <c r="M291" s="112">
        <v>16.7</v>
      </c>
      <c r="N291" s="96">
        <f t="shared" si="69"/>
        <v>0</v>
      </c>
      <c r="O291" s="14">
        <v>16.2</v>
      </c>
      <c r="P291" s="96">
        <f t="shared" si="70"/>
        <v>0</v>
      </c>
      <c r="Q291" s="14"/>
      <c r="R291" s="96" t="str">
        <f t="shared" si="71"/>
        <v/>
      </c>
      <c r="S291" s="133" t="str">
        <f t="shared" si="72"/>
        <v/>
      </c>
    </row>
    <row r="292" spans="1:19" ht="12.75" hidden="1" customHeight="1" outlineLevel="1" x14ac:dyDescent="0.2">
      <c r="A292" s="46"/>
      <c r="B292" s="34">
        <v>41165</v>
      </c>
      <c r="C292" s="112">
        <v>19.3</v>
      </c>
      <c r="D292" s="96">
        <v>0</v>
      </c>
      <c r="E292" s="112">
        <v>16.2</v>
      </c>
      <c r="F292" s="96">
        <f t="shared" si="65"/>
        <v>0</v>
      </c>
      <c r="G292" s="112">
        <v>18.600000000000001</v>
      </c>
      <c r="H292" s="96">
        <f t="shared" si="66"/>
        <v>0</v>
      </c>
      <c r="I292" s="112">
        <v>17.600000000000001</v>
      </c>
      <c r="J292" s="96">
        <f t="shared" si="67"/>
        <v>0</v>
      </c>
      <c r="K292" s="112">
        <v>20.100000000000001</v>
      </c>
      <c r="L292" s="96">
        <f t="shared" si="68"/>
        <v>0</v>
      </c>
      <c r="M292" s="112">
        <v>18.7</v>
      </c>
      <c r="N292" s="96">
        <f t="shared" si="69"/>
        <v>0</v>
      </c>
      <c r="O292" s="14">
        <v>19</v>
      </c>
      <c r="P292" s="96">
        <f t="shared" si="70"/>
        <v>0</v>
      </c>
      <c r="Q292" s="14"/>
      <c r="R292" s="96" t="str">
        <f t="shared" si="71"/>
        <v/>
      </c>
      <c r="S292" s="133" t="str">
        <f t="shared" si="72"/>
        <v/>
      </c>
    </row>
    <row r="293" spans="1:19" ht="12.75" hidden="1" customHeight="1" outlineLevel="1" x14ac:dyDescent="0.2">
      <c r="A293" s="46"/>
      <c r="B293" s="34">
        <v>41166</v>
      </c>
      <c r="C293" s="112">
        <v>16.600000000000001</v>
      </c>
      <c r="D293" s="96">
        <v>0</v>
      </c>
      <c r="E293" s="112">
        <v>13.8</v>
      </c>
      <c r="F293" s="96">
        <f t="shared" si="65"/>
        <v>6.1999999999999993</v>
      </c>
      <c r="G293" s="112">
        <v>17.100000000000001</v>
      </c>
      <c r="H293" s="96">
        <f t="shared" si="66"/>
        <v>0</v>
      </c>
      <c r="I293" s="112">
        <v>17.899999999999999</v>
      </c>
      <c r="J293" s="96">
        <f t="shared" si="67"/>
        <v>0</v>
      </c>
      <c r="K293" s="112">
        <v>20</v>
      </c>
      <c r="L293" s="96">
        <f t="shared" si="68"/>
        <v>0</v>
      </c>
      <c r="M293" s="112">
        <v>20</v>
      </c>
      <c r="N293" s="96">
        <f t="shared" si="69"/>
        <v>0</v>
      </c>
      <c r="O293" s="14">
        <v>19.7</v>
      </c>
      <c r="P293" s="96">
        <f t="shared" si="70"/>
        <v>0</v>
      </c>
      <c r="Q293" s="14"/>
      <c r="R293" s="96" t="str">
        <f t="shared" si="71"/>
        <v/>
      </c>
      <c r="S293" s="133" t="str">
        <f t="shared" si="72"/>
        <v/>
      </c>
    </row>
    <row r="294" spans="1:19" ht="12.75" hidden="1" customHeight="1" outlineLevel="1" x14ac:dyDescent="0.2">
      <c r="A294" s="46"/>
      <c r="B294" s="34">
        <v>41167</v>
      </c>
      <c r="C294" s="112">
        <v>16.600000000000001</v>
      </c>
      <c r="D294" s="96">
        <v>0</v>
      </c>
      <c r="E294" s="112">
        <v>12.8</v>
      </c>
      <c r="F294" s="96">
        <f t="shared" si="65"/>
        <v>7.1999999999999993</v>
      </c>
      <c r="G294" s="112">
        <v>17.2</v>
      </c>
      <c r="H294" s="96">
        <f t="shared" si="66"/>
        <v>0</v>
      </c>
      <c r="I294" s="112">
        <v>18.899999999999999</v>
      </c>
      <c r="J294" s="96">
        <f t="shared" si="67"/>
        <v>0</v>
      </c>
      <c r="K294" s="112">
        <v>21</v>
      </c>
      <c r="L294" s="96">
        <f t="shared" si="68"/>
        <v>0</v>
      </c>
      <c r="M294" s="112">
        <v>19.100000000000001</v>
      </c>
      <c r="N294" s="96">
        <f t="shared" si="69"/>
        <v>0</v>
      </c>
      <c r="O294" s="14">
        <v>16.3</v>
      </c>
      <c r="P294" s="96">
        <f t="shared" si="70"/>
        <v>0</v>
      </c>
      <c r="Q294" s="14"/>
      <c r="R294" s="96" t="str">
        <f t="shared" si="71"/>
        <v/>
      </c>
      <c r="S294" s="133" t="str">
        <f t="shared" si="72"/>
        <v/>
      </c>
    </row>
    <row r="295" spans="1:19" ht="12.75" hidden="1" customHeight="1" outlineLevel="1" x14ac:dyDescent="0.2">
      <c r="A295" s="46"/>
      <c r="B295" s="34">
        <v>41168</v>
      </c>
      <c r="C295" s="112">
        <v>17.100000000000001</v>
      </c>
      <c r="D295" s="96">
        <v>0</v>
      </c>
      <c r="E295" s="112">
        <v>10</v>
      </c>
      <c r="F295" s="96">
        <f t="shared" si="65"/>
        <v>10</v>
      </c>
      <c r="G295" s="112">
        <v>16</v>
      </c>
      <c r="H295" s="96">
        <f t="shared" si="66"/>
        <v>0</v>
      </c>
      <c r="I295" s="112">
        <v>19.100000000000001</v>
      </c>
      <c r="J295" s="96">
        <f t="shared" si="67"/>
        <v>0</v>
      </c>
      <c r="K295" s="112">
        <v>20</v>
      </c>
      <c r="L295" s="96">
        <f t="shared" si="68"/>
        <v>0</v>
      </c>
      <c r="M295" s="112">
        <v>16.5</v>
      </c>
      <c r="N295" s="96">
        <f t="shared" si="69"/>
        <v>0</v>
      </c>
      <c r="O295" s="14">
        <v>12.7</v>
      </c>
      <c r="P295" s="96">
        <f t="shared" si="70"/>
        <v>7.3000000000000007</v>
      </c>
      <c r="Q295" s="14"/>
      <c r="R295" s="96" t="str">
        <f t="shared" si="71"/>
        <v/>
      </c>
      <c r="S295" s="133" t="str">
        <f t="shared" si="72"/>
        <v/>
      </c>
    </row>
    <row r="296" spans="1:19" ht="12.75" hidden="1" customHeight="1" outlineLevel="1" x14ac:dyDescent="0.2">
      <c r="A296" s="46"/>
      <c r="B296" s="34">
        <v>41169</v>
      </c>
      <c r="C296" s="112">
        <v>13.8</v>
      </c>
      <c r="D296" s="96">
        <v>6.1999999999999993</v>
      </c>
      <c r="E296" s="112">
        <v>9.9</v>
      </c>
      <c r="F296" s="96">
        <f t="shared" si="65"/>
        <v>10.1</v>
      </c>
      <c r="G296" s="112">
        <v>18.8</v>
      </c>
      <c r="H296" s="96">
        <f t="shared" si="66"/>
        <v>0</v>
      </c>
      <c r="I296" s="112">
        <v>15.5</v>
      </c>
      <c r="J296" s="96">
        <f t="shared" si="67"/>
        <v>0</v>
      </c>
      <c r="K296" s="112">
        <v>18.399999999999999</v>
      </c>
      <c r="L296" s="96">
        <f t="shared" si="68"/>
        <v>0</v>
      </c>
      <c r="M296" s="112">
        <v>14.9</v>
      </c>
      <c r="N296" s="96">
        <f t="shared" si="69"/>
        <v>5.0999999999999996</v>
      </c>
      <c r="O296" s="14">
        <v>10.4</v>
      </c>
      <c r="P296" s="96">
        <f t="shared" si="70"/>
        <v>9.6</v>
      </c>
      <c r="Q296" s="14"/>
      <c r="R296" s="96" t="str">
        <f t="shared" si="71"/>
        <v/>
      </c>
      <c r="S296" s="133" t="str">
        <f t="shared" si="72"/>
        <v/>
      </c>
    </row>
    <row r="297" spans="1:19" ht="12.75" hidden="1" customHeight="1" outlineLevel="1" x14ac:dyDescent="0.2">
      <c r="A297" s="46"/>
      <c r="B297" s="34">
        <v>41170</v>
      </c>
      <c r="C297" s="112">
        <v>12.8</v>
      </c>
      <c r="D297" s="96">
        <v>7.1999999999999993</v>
      </c>
      <c r="E297" s="112">
        <v>10.7</v>
      </c>
      <c r="F297" s="96">
        <f t="shared" si="65"/>
        <v>9.3000000000000007</v>
      </c>
      <c r="G297" s="112">
        <v>19</v>
      </c>
      <c r="H297" s="96">
        <f t="shared" si="66"/>
        <v>0</v>
      </c>
      <c r="I297" s="112">
        <v>11.7</v>
      </c>
      <c r="J297" s="96">
        <f t="shared" si="67"/>
        <v>8.3000000000000007</v>
      </c>
      <c r="K297" s="112">
        <v>17.100000000000001</v>
      </c>
      <c r="L297" s="96">
        <f t="shared" si="68"/>
        <v>0</v>
      </c>
      <c r="M297" s="112">
        <v>14</v>
      </c>
      <c r="N297" s="96">
        <f t="shared" si="69"/>
        <v>6</v>
      </c>
      <c r="O297" s="14">
        <v>11.1</v>
      </c>
      <c r="P297" s="96">
        <f t="shared" si="70"/>
        <v>8.9</v>
      </c>
      <c r="Q297" s="14"/>
      <c r="R297" s="96" t="str">
        <f t="shared" si="71"/>
        <v/>
      </c>
      <c r="S297" s="133" t="str">
        <f t="shared" si="72"/>
        <v/>
      </c>
    </row>
    <row r="298" spans="1:19" ht="12.75" hidden="1" customHeight="1" outlineLevel="1" x14ac:dyDescent="0.2">
      <c r="A298" s="46"/>
      <c r="B298" s="34">
        <v>41171</v>
      </c>
      <c r="C298" s="112">
        <v>12.6</v>
      </c>
      <c r="D298" s="96">
        <v>7.4</v>
      </c>
      <c r="E298" s="112">
        <v>10.3</v>
      </c>
      <c r="F298" s="96">
        <f t="shared" si="65"/>
        <v>9.6999999999999993</v>
      </c>
      <c r="G298" s="112">
        <v>19.8</v>
      </c>
      <c r="H298" s="96">
        <f t="shared" si="66"/>
        <v>0</v>
      </c>
      <c r="I298" s="112">
        <v>10</v>
      </c>
      <c r="J298" s="96">
        <f t="shared" si="67"/>
        <v>10</v>
      </c>
      <c r="K298" s="112">
        <v>15.8</v>
      </c>
      <c r="L298" s="96">
        <f t="shared" si="68"/>
        <v>0</v>
      </c>
      <c r="M298" s="112">
        <v>13.9</v>
      </c>
      <c r="N298" s="96">
        <f t="shared" si="69"/>
        <v>6.1</v>
      </c>
      <c r="O298" s="14">
        <v>10.3</v>
      </c>
      <c r="P298" s="96">
        <f t="shared" si="70"/>
        <v>9.6999999999999993</v>
      </c>
      <c r="Q298" s="14"/>
      <c r="R298" s="96" t="str">
        <f t="shared" si="71"/>
        <v/>
      </c>
      <c r="S298" s="133" t="str">
        <f t="shared" si="72"/>
        <v/>
      </c>
    </row>
    <row r="299" spans="1:19" ht="12.75" hidden="1" customHeight="1" outlineLevel="1" x14ac:dyDescent="0.2">
      <c r="A299" s="46"/>
      <c r="B299" s="34">
        <v>41172</v>
      </c>
      <c r="C299" s="112">
        <v>12.8</v>
      </c>
      <c r="D299" s="96">
        <v>7.1999999999999993</v>
      </c>
      <c r="E299" s="112">
        <v>11.3</v>
      </c>
      <c r="F299" s="96">
        <f t="shared" si="65"/>
        <v>8.6999999999999993</v>
      </c>
      <c r="G299" s="112">
        <v>21</v>
      </c>
      <c r="H299" s="96">
        <f t="shared" si="66"/>
        <v>0</v>
      </c>
      <c r="I299" s="112">
        <v>10.3</v>
      </c>
      <c r="J299" s="96">
        <f t="shared" si="67"/>
        <v>9.6999999999999993</v>
      </c>
      <c r="K299" s="112">
        <v>16.5</v>
      </c>
      <c r="L299" s="96">
        <f t="shared" si="68"/>
        <v>0</v>
      </c>
      <c r="M299" s="112">
        <v>14.4</v>
      </c>
      <c r="N299" s="96">
        <f t="shared" si="69"/>
        <v>5.6</v>
      </c>
      <c r="O299" s="14">
        <v>9.9</v>
      </c>
      <c r="P299" s="96">
        <f t="shared" si="70"/>
        <v>10.1</v>
      </c>
      <c r="Q299" s="14"/>
      <c r="R299" s="96" t="str">
        <f t="shared" si="71"/>
        <v/>
      </c>
      <c r="S299" s="133" t="str">
        <f t="shared" si="72"/>
        <v/>
      </c>
    </row>
    <row r="300" spans="1:19" ht="12.75" hidden="1" customHeight="1" outlineLevel="1" x14ac:dyDescent="0.2">
      <c r="A300" s="46"/>
      <c r="B300" s="34">
        <v>41173</v>
      </c>
      <c r="C300" s="112">
        <v>12</v>
      </c>
      <c r="D300" s="96">
        <v>8</v>
      </c>
      <c r="E300" s="112">
        <v>10.4</v>
      </c>
      <c r="F300" s="96">
        <f t="shared" si="65"/>
        <v>9.6</v>
      </c>
      <c r="G300" s="112">
        <v>18.8</v>
      </c>
      <c r="H300" s="96">
        <f t="shared" si="66"/>
        <v>0</v>
      </c>
      <c r="I300" s="112">
        <v>12.5</v>
      </c>
      <c r="J300" s="96">
        <f t="shared" si="67"/>
        <v>7.5</v>
      </c>
      <c r="K300" s="112">
        <v>17.100000000000001</v>
      </c>
      <c r="L300" s="96">
        <f t="shared" si="68"/>
        <v>0</v>
      </c>
      <c r="M300" s="112">
        <v>12.6</v>
      </c>
      <c r="N300" s="96">
        <f t="shared" si="69"/>
        <v>7.4</v>
      </c>
      <c r="O300" s="14">
        <v>9.4</v>
      </c>
      <c r="P300" s="96">
        <f t="shared" si="70"/>
        <v>10.6</v>
      </c>
      <c r="Q300" s="14"/>
      <c r="R300" s="96" t="str">
        <f t="shared" si="71"/>
        <v/>
      </c>
      <c r="S300" s="133" t="str">
        <f t="shared" si="72"/>
        <v/>
      </c>
    </row>
    <row r="301" spans="1:19" ht="12.75" hidden="1" customHeight="1" outlineLevel="1" x14ac:dyDescent="0.2">
      <c r="A301" s="46"/>
      <c r="B301" s="34">
        <v>41174</v>
      </c>
      <c r="C301" s="112">
        <v>13.2</v>
      </c>
      <c r="D301" s="96">
        <v>6.8000000000000007</v>
      </c>
      <c r="E301" s="112">
        <v>12.5</v>
      </c>
      <c r="F301" s="96">
        <f t="shared" si="65"/>
        <v>7.5</v>
      </c>
      <c r="G301" s="112">
        <v>14</v>
      </c>
      <c r="H301" s="96">
        <f t="shared" si="66"/>
        <v>6</v>
      </c>
      <c r="I301" s="112">
        <v>14.3</v>
      </c>
      <c r="J301" s="96">
        <f t="shared" si="67"/>
        <v>5.6999999999999993</v>
      </c>
      <c r="K301" s="112">
        <v>19.100000000000001</v>
      </c>
      <c r="L301" s="96">
        <f t="shared" si="68"/>
        <v>0</v>
      </c>
      <c r="M301" s="112">
        <v>11.6</v>
      </c>
      <c r="N301" s="96">
        <f t="shared" si="69"/>
        <v>8.4</v>
      </c>
      <c r="O301" s="14">
        <v>9.6</v>
      </c>
      <c r="P301" s="96">
        <f t="shared" si="70"/>
        <v>10.4</v>
      </c>
      <c r="Q301" s="14"/>
      <c r="R301" s="96" t="str">
        <f t="shared" si="71"/>
        <v/>
      </c>
      <c r="S301" s="133" t="str">
        <f t="shared" si="72"/>
        <v/>
      </c>
    </row>
    <row r="302" spans="1:19" ht="12.75" hidden="1" customHeight="1" outlineLevel="1" x14ac:dyDescent="0.2">
      <c r="A302" s="46"/>
      <c r="B302" s="34">
        <v>41175</v>
      </c>
      <c r="C302" s="112">
        <v>11.4</v>
      </c>
      <c r="D302" s="96">
        <v>8.6</v>
      </c>
      <c r="E302" s="112">
        <v>13.2</v>
      </c>
      <c r="F302" s="96">
        <f t="shared" si="65"/>
        <v>6.8000000000000007</v>
      </c>
      <c r="G302" s="112">
        <v>17.399999999999999</v>
      </c>
      <c r="H302" s="96">
        <f t="shared" si="66"/>
        <v>0</v>
      </c>
      <c r="I302" s="112">
        <v>14.9</v>
      </c>
      <c r="J302" s="96">
        <f t="shared" si="67"/>
        <v>5.0999999999999996</v>
      </c>
      <c r="K302" s="112">
        <v>17.3</v>
      </c>
      <c r="L302" s="96">
        <f t="shared" si="68"/>
        <v>0</v>
      </c>
      <c r="M302" s="112">
        <v>13.4</v>
      </c>
      <c r="N302" s="96">
        <f t="shared" si="69"/>
        <v>6.6</v>
      </c>
      <c r="O302" s="14">
        <v>11.2</v>
      </c>
      <c r="P302" s="96">
        <f t="shared" si="70"/>
        <v>8.8000000000000007</v>
      </c>
      <c r="Q302" s="14"/>
      <c r="R302" s="96" t="str">
        <f t="shared" si="71"/>
        <v/>
      </c>
      <c r="S302" s="133" t="str">
        <f t="shared" si="72"/>
        <v/>
      </c>
    </row>
    <row r="303" spans="1:19" ht="12.75" hidden="1" customHeight="1" outlineLevel="1" x14ac:dyDescent="0.2">
      <c r="A303" s="46"/>
      <c r="B303" s="34">
        <v>41176</v>
      </c>
      <c r="C303" s="112">
        <v>13</v>
      </c>
      <c r="D303" s="96">
        <v>7</v>
      </c>
      <c r="E303" s="112">
        <v>13.3</v>
      </c>
      <c r="F303" s="96">
        <f t="shared" si="65"/>
        <v>6.6999999999999993</v>
      </c>
      <c r="G303" s="112">
        <v>10.199999999999999</v>
      </c>
      <c r="H303" s="96">
        <f t="shared" si="66"/>
        <v>9.8000000000000007</v>
      </c>
      <c r="I303" s="112">
        <v>14.1</v>
      </c>
      <c r="J303" s="96">
        <f t="shared" si="67"/>
        <v>5.9</v>
      </c>
      <c r="K303" s="112">
        <v>17.3</v>
      </c>
      <c r="L303" s="96">
        <f t="shared" si="68"/>
        <v>0</v>
      </c>
      <c r="M303" s="112">
        <v>15</v>
      </c>
      <c r="N303" s="96">
        <f t="shared" si="69"/>
        <v>0</v>
      </c>
      <c r="O303" s="14">
        <v>12.5</v>
      </c>
      <c r="P303" s="96">
        <f t="shared" si="70"/>
        <v>7.5</v>
      </c>
      <c r="Q303" s="14"/>
      <c r="R303" s="96" t="str">
        <f t="shared" si="71"/>
        <v/>
      </c>
      <c r="S303" s="133" t="str">
        <f t="shared" si="72"/>
        <v/>
      </c>
    </row>
    <row r="304" spans="1:19" ht="12.75" hidden="1" customHeight="1" outlineLevel="1" x14ac:dyDescent="0.2">
      <c r="A304" s="46"/>
      <c r="B304" s="34">
        <v>41177</v>
      </c>
      <c r="C304" s="112">
        <v>12.9</v>
      </c>
      <c r="D304" s="96">
        <v>7.1</v>
      </c>
      <c r="E304" s="112">
        <v>12.3</v>
      </c>
      <c r="F304" s="96">
        <f t="shared" si="65"/>
        <v>7.6999999999999993</v>
      </c>
      <c r="G304" s="112">
        <v>8.6999999999999993</v>
      </c>
      <c r="H304" s="96">
        <f t="shared" si="66"/>
        <v>11.3</v>
      </c>
      <c r="I304" s="112">
        <v>14.6</v>
      </c>
      <c r="J304" s="96">
        <f t="shared" si="67"/>
        <v>5.4</v>
      </c>
      <c r="K304" s="112">
        <v>11.4</v>
      </c>
      <c r="L304" s="96">
        <f t="shared" si="68"/>
        <v>8.6</v>
      </c>
      <c r="M304" s="112">
        <v>16.5</v>
      </c>
      <c r="N304" s="96">
        <f t="shared" si="69"/>
        <v>0</v>
      </c>
      <c r="O304" s="14">
        <v>12.1</v>
      </c>
      <c r="P304" s="96">
        <f t="shared" si="70"/>
        <v>7.9</v>
      </c>
      <c r="Q304" s="14"/>
      <c r="R304" s="96" t="str">
        <f t="shared" si="71"/>
        <v/>
      </c>
      <c r="S304" s="133" t="str">
        <f t="shared" si="72"/>
        <v/>
      </c>
    </row>
    <row r="305" spans="1:19" ht="12.75" hidden="1" customHeight="1" outlineLevel="1" x14ac:dyDescent="0.2">
      <c r="A305" s="46"/>
      <c r="B305" s="34">
        <v>41178</v>
      </c>
      <c r="C305" s="112">
        <v>14.2</v>
      </c>
      <c r="D305" s="96">
        <v>5.8000000000000007</v>
      </c>
      <c r="E305" s="112">
        <v>13.9</v>
      </c>
      <c r="F305" s="96">
        <f t="shared" si="65"/>
        <v>6.1</v>
      </c>
      <c r="G305" s="112">
        <v>9.8000000000000007</v>
      </c>
      <c r="H305" s="96">
        <f t="shared" si="66"/>
        <v>10.199999999999999</v>
      </c>
      <c r="I305" s="112">
        <v>15.1</v>
      </c>
      <c r="J305" s="96">
        <f t="shared" si="67"/>
        <v>0</v>
      </c>
      <c r="K305" s="112">
        <v>8.1</v>
      </c>
      <c r="L305" s="96">
        <f t="shared" si="68"/>
        <v>11.9</v>
      </c>
      <c r="M305" s="112">
        <v>17.7</v>
      </c>
      <c r="N305" s="96">
        <f t="shared" si="69"/>
        <v>0</v>
      </c>
      <c r="O305" s="14">
        <v>12.2</v>
      </c>
      <c r="P305" s="96">
        <f t="shared" si="70"/>
        <v>7.8000000000000007</v>
      </c>
      <c r="Q305" s="14"/>
      <c r="R305" s="96" t="str">
        <f t="shared" si="71"/>
        <v/>
      </c>
      <c r="S305" s="133" t="str">
        <f t="shared" si="72"/>
        <v/>
      </c>
    </row>
    <row r="306" spans="1:19" ht="12.75" hidden="1" customHeight="1" outlineLevel="1" x14ac:dyDescent="0.2">
      <c r="A306" s="46"/>
      <c r="B306" s="34">
        <v>41179</v>
      </c>
      <c r="C306" s="112">
        <v>13</v>
      </c>
      <c r="D306" s="96">
        <v>7</v>
      </c>
      <c r="E306" s="112">
        <v>14.5</v>
      </c>
      <c r="F306" s="96">
        <f t="shared" si="65"/>
        <v>5.5</v>
      </c>
      <c r="G306" s="112">
        <v>13.2</v>
      </c>
      <c r="H306" s="96">
        <f t="shared" si="66"/>
        <v>6.8000000000000007</v>
      </c>
      <c r="I306" s="112">
        <v>16.7</v>
      </c>
      <c r="J306" s="96">
        <f t="shared" si="67"/>
        <v>0</v>
      </c>
      <c r="K306" s="112">
        <v>9.9</v>
      </c>
      <c r="L306" s="96">
        <f t="shared" si="68"/>
        <v>10.1</v>
      </c>
      <c r="M306" s="112">
        <v>17.399999999999999</v>
      </c>
      <c r="N306" s="96">
        <f t="shared" si="69"/>
        <v>0</v>
      </c>
      <c r="O306" s="14">
        <v>9.9</v>
      </c>
      <c r="P306" s="96">
        <f t="shared" si="70"/>
        <v>10.1</v>
      </c>
      <c r="Q306" s="14"/>
      <c r="R306" s="96" t="str">
        <f t="shared" si="71"/>
        <v/>
      </c>
      <c r="S306" s="133" t="str">
        <f t="shared" si="72"/>
        <v/>
      </c>
    </row>
    <row r="307" spans="1:19" ht="12.75" hidden="1" customHeight="1" outlineLevel="1" x14ac:dyDescent="0.2">
      <c r="A307" s="46"/>
      <c r="B307" s="34">
        <v>41180</v>
      </c>
      <c r="C307" s="112">
        <v>10</v>
      </c>
      <c r="D307" s="96">
        <v>10</v>
      </c>
      <c r="E307" s="112">
        <v>16</v>
      </c>
      <c r="F307" s="96">
        <f t="shared" si="65"/>
        <v>0</v>
      </c>
      <c r="G307" s="112">
        <v>14.5</v>
      </c>
      <c r="H307" s="96">
        <f t="shared" si="66"/>
        <v>5.5</v>
      </c>
      <c r="I307" s="112">
        <v>15</v>
      </c>
      <c r="J307" s="96">
        <f t="shared" si="67"/>
        <v>0</v>
      </c>
      <c r="K307" s="112">
        <v>10.6</v>
      </c>
      <c r="L307" s="96">
        <f t="shared" si="68"/>
        <v>9.4</v>
      </c>
      <c r="M307" s="112">
        <v>14.3</v>
      </c>
      <c r="N307" s="96">
        <f t="shared" si="69"/>
        <v>5.6999999999999993</v>
      </c>
      <c r="O307" s="14">
        <v>9.8000000000000007</v>
      </c>
      <c r="P307" s="96">
        <f t="shared" si="70"/>
        <v>10.199999999999999</v>
      </c>
      <c r="Q307" s="14"/>
      <c r="R307" s="96" t="str">
        <f t="shared" si="71"/>
        <v/>
      </c>
      <c r="S307" s="133" t="str">
        <f t="shared" si="72"/>
        <v/>
      </c>
    </row>
    <row r="308" spans="1:19" ht="12.75" hidden="1" customHeight="1" outlineLevel="1" x14ac:dyDescent="0.2">
      <c r="A308" s="46"/>
      <c r="B308" s="34">
        <v>41181</v>
      </c>
      <c r="C308" s="112">
        <v>11.7</v>
      </c>
      <c r="D308" s="96">
        <v>8.3000000000000007</v>
      </c>
      <c r="E308" s="112">
        <v>17.2</v>
      </c>
      <c r="F308" s="96">
        <f t="shared" si="65"/>
        <v>0</v>
      </c>
      <c r="G308" s="112">
        <v>11.9</v>
      </c>
      <c r="H308" s="96">
        <f t="shared" si="66"/>
        <v>8.1</v>
      </c>
      <c r="I308" s="112">
        <v>15.9</v>
      </c>
      <c r="J308" s="96">
        <f t="shared" si="67"/>
        <v>0</v>
      </c>
      <c r="K308" s="112">
        <v>11.8</v>
      </c>
      <c r="L308" s="96">
        <f t="shared" si="68"/>
        <v>8.1999999999999993</v>
      </c>
      <c r="M308" s="112">
        <v>13.8</v>
      </c>
      <c r="N308" s="96">
        <f t="shared" si="69"/>
        <v>6.1999999999999993</v>
      </c>
      <c r="O308" s="14">
        <v>9.6</v>
      </c>
      <c r="P308" s="96">
        <f t="shared" si="70"/>
        <v>10.4</v>
      </c>
      <c r="Q308" s="14"/>
      <c r="R308" s="96" t="str">
        <f t="shared" si="71"/>
        <v/>
      </c>
      <c r="S308" s="133" t="str">
        <f t="shared" si="72"/>
        <v/>
      </c>
    </row>
    <row r="309" spans="1:19" ht="12.75" hidden="1" customHeight="1" outlineLevel="1" x14ac:dyDescent="0.2">
      <c r="A309" s="46"/>
      <c r="B309" s="34">
        <v>41182</v>
      </c>
      <c r="C309" s="112">
        <v>11.9</v>
      </c>
      <c r="D309" s="96">
        <v>8.1</v>
      </c>
      <c r="E309" s="112">
        <v>16.100000000000001</v>
      </c>
      <c r="F309" s="96">
        <f t="shared" si="65"/>
        <v>0</v>
      </c>
      <c r="G309" s="112">
        <v>11</v>
      </c>
      <c r="H309" s="96">
        <f t="shared" si="66"/>
        <v>9</v>
      </c>
      <c r="I309" s="112">
        <v>15.6</v>
      </c>
      <c r="J309" s="96">
        <f t="shared" si="67"/>
        <v>0</v>
      </c>
      <c r="K309" s="112">
        <v>14</v>
      </c>
      <c r="L309" s="96">
        <f t="shared" si="68"/>
        <v>6</v>
      </c>
      <c r="M309" s="112">
        <v>10.3</v>
      </c>
      <c r="N309" s="96">
        <f t="shared" si="69"/>
        <v>9.6999999999999993</v>
      </c>
      <c r="O309" s="14">
        <v>10.1</v>
      </c>
      <c r="P309" s="96">
        <f t="shared" si="70"/>
        <v>9.9</v>
      </c>
      <c r="Q309" s="14"/>
      <c r="R309" s="96" t="str">
        <f t="shared" si="71"/>
        <v/>
      </c>
      <c r="S309" s="133" t="str">
        <f t="shared" si="72"/>
        <v/>
      </c>
    </row>
    <row r="310" spans="1:19" ht="12.75" hidden="1" customHeight="1" outlineLevel="1" x14ac:dyDescent="0.2">
      <c r="A310" s="46"/>
      <c r="B310" s="35"/>
      <c r="C310" s="116"/>
      <c r="D310" s="57"/>
      <c r="E310" s="116"/>
      <c r="F310" s="57"/>
      <c r="G310" s="116"/>
      <c r="H310" s="57"/>
      <c r="I310" s="116"/>
      <c r="J310" s="57"/>
      <c r="K310" s="116"/>
      <c r="L310" s="57"/>
      <c r="M310" s="116"/>
      <c r="N310" s="57"/>
      <c r="O310" s="14"/>
      <c r="P310" s="57"/>
      <c r="Q310" s="14"/>
      <c r="R310" s="57"/>
      <c r="S310" s="133" t="str">
        <f t="shared" si="72"/>
        <v/>
      </c>
    </row>
    <row r="311" spans="1:19" s="44" customFormat="1" ht="15" collapsed="1" x14ac:dyDescent="0.2">
      <c r="A311" s="45" t="s">
        <v>24</v>
      </c>
      <c r="B311" s="36" t="s">
        <v>9</v>
      </c>
      <c r="C311" s="113">
        <f>+IF(ISERROR(SUBTOTAL(1,C280:C310)),0,SUBTOTAL(1,C280:C310))</f>
        <v>14.073333333333331</v>
      </c>
      <c r="D311" s="54">
        <f>+IF(D280&lt;&gt;"",SUBTOTAL(9,D280:D310),"")</f>
        <v>153.70000000000002</v>
      </c>
      <c r="E311" s="113">
        <f>+IF(ISERROR(SUBTOTAL(1,E280:E310)),"",SUBTOTAL(1,E280:E310))</f>
        <v>13.556666666666667</v>
      </c>
      <c r="F311" s="54">
        <f>+IF(F280&lt;&gt;"",SUBTOTAL(9,F280:F310),"")</f>
        <v>175.79999999999998</v>
      </c>
      <c r="G311" s="113">
        <f>+IF(ISERROR(SUBTOTAL(1,G280:G310)),"",SUBTOTAL(1,G280:G310))</f>
        <v>16.229999999999997</v>
      </c>
      <c r="H311" s="54">
        <f>+IF(H280&lt;&gt;"",SUBTOTAL(9,H280:H310),"")</f>
        <v>72.800000000000011</v>
      </c>
      <c r="I311" s="113">
        <f>+IF(ISERROR(SUBTOTAL(1,I280:I310)),"",SUBTOTAL(1,I280:I310))</f>
        <v>15.156666666666668</v>
      </c>
      <c r="J311" s="54">
        <f>+IF(J280&lt;&gt;"",SUBTOTAL(9,J280:J310),"")</f>
        <v>92.300000000000011</v>
      </c>
      <c r="K311" s="113">
        <f>+IF(ISERROR(SUBTOTAL(1,K280:K310)),"",SUBTOTAL(1,K280:K310))</f>
        <v>16.433333333333337</v>
      </c>
      <c r="L311" s="54">
        <f>+IF(L280&lt;&gt;"",SUBTOTAL(9,L280:L310),"")</f>
        <v>65.8</v>
      </c>
      <c r="M311" s="113">
        <f>+IF(ISERROR(SUBTOTAL(1,M280:M310)),"",SUBTOTAL(1,M280:M310))</f>
        <v>16.106666666666666</v>
      </c>
      <c r="N311" s="54">
        <f>+IF(N280&lt;&gt;"",SUBTOTAL(9,N280:N310),"")</f>
        <v>72.2</v>
      </c>
      <c r="O311" s="113">
        <f>+IF(ISERROR(SUBTOTAL(1,O280:O310)),"",SUBTOTAL(1,O280:O310))</f>
        <v>14.493333333333334</v>
      </c>
      <c r="P311" s="54">
        <f>+IF(P280&lt;&gt;"",SUBTOTAL(9,P280:P310),"")</f>
        <v>139.20000000000002</v>
      </c>
      <c r="Q311" s="113" t="str">
        <f>+IF(ISERROR(SUBTOTAL(1,Q280:Q310)),"",SUBTOTAL(1,Q280:Q310))</f>
        <v/>
      </c>
      <c r="R311" s="54" t="str">
        <f>+IF(R280&lt;&gt;"",SUBTOTAL(9,R280:R310),"")</f>
        <v/>
      </c>
      <c r="S311" s="63" t="str">
        <f>+IF(Q311&lt;&gt;"",((J311+L311+N311+P311+R311)/5),"")</f>
        <v/>
      </c>
    </row>
    <row r="312" spans="1:19" ht="12.75" hidden="1" customHeight="1" outlineLevel="1" x14ac:dyDescent="0.2">
      <c r="A312" s="46"/>
      <c r="B312" s="37">
        <v>41183</v>
      </c>
      <c r="C312" s="112">
        <v>10.3</v>
      </c>
      <c r="D312" s="96">
        <v>9.6999999999999993</v>
      </c>
      <c r="E312" s="112">
        <v>12.2</v>
      </c>
      <c r="F312" s="96">
        <f t="shared" ref="F312:F342" si="73">IF(ISBLANK(E312),"",IF(E312&lt;15,20-E312,0))</f>
        <v>7.8000000000000007</v>
      </c>
      <c r="G312" s="112">
        <v>10.7</v>
      </c>
      <c r="H312" s="96">
        <f t="shared" ref="H312:H342" si="74">IF(ISBLANK(G312),"",IF(G312&lt;15,20-G312,0))</f>
        <v>9.3000000000000007</v>
      </c>
      <c r="I312" s="112">
        <v>14.8</v>
      </c>
      <c r="J312" s="96">
        <f t="shared" ref="J312:J342" si="75">IF(ISBLANK(I312),"",IF(I312&lt;15,20-I312,0))</f>
        <v>5.1999999999999993</v>
      </c>
      <c r="K312" s="112">
        <v>12</v>
      </c>
      <c r="L312" s="96">
        <f t="shared" ref="L312:L342" si="76">IF(ISBLANK(K312),"",IF(K312&lt;15,20-K312,0))</f>
        <v>8</v>
      </c>
      <c r="M312" s="112">
        <v>12.1</v>
      </c>
      <c r="N312" s="96">
        <f t="shared" ref="N312:N342" si="77">IF(ISBLANK(M312),"",IF(M312&lt;15,20-M312,0))</f>
        <v>7.9</v>
      </c>
      <c r="O312" s="122">
        <v>11.1</v>
      </c>
      <c r="P312" s="96">
        <f t="shared" ref="P312:P342" si="78">IF(ISBLANK(O312),"",IF(O312&lt;15,20-O312,0))</f>
        <v>8.9</v>
      </c>
      <c r="Q312" s="122"/>
      <c r="R312" s="96" t="str">
        <f t="shared" ref="R312:R342" si="79">IF(ISBLANK(Q312),"",IF(Q312&lt;15,20-Q312,0))</f>
        <v/>
      </c>
      <c r="S312" s="133" t="str">
        <f>+IF(Q312&lt;&gt;"",((J312+L312+N312+P312+R312)/5),"")</f>
        <v/>
      </c>
    </row>
    <row r="313" spans="1:19" ht="12.75" hidden="1" customHeight="1" outlineLevel="1" x14ac:dyDescent="0.2">
      <c r="A313" s="46"/>
      <c r="B313" s="34">
        <v>41184</v>
      </c>
      <c r="C313" s="112">
        <v>11</v>
      </c>
      <c r="D313" s="96">
        <v>9</v>
      </c>
      <c r="E313" s="112">
        <v>13.5</v>
      </c>
      <c r="F313" s="96">
        <f t="shared" si="73"/>
        <v>6.5</v>
      </c>
      <c r="G313" s="112">
        <v>9</v>
      </c>
      <c r="H313" s="96">
        <f t="shared" si="74"/>
        <v>11</v>
      </c>
      <c r="I313" s="112">
        <v>12.4</v>
      </c>
      <c r="J313" s="96">
        <f t="shared" si="75"/>
        <v>7.6</v>
      </c>
      <c r="K313" s="112">
        <v>16.3</v>
      </c>
      <c r="L313" s="96">
        <f t="shared" si="76"/>
        <v>0</v>
      </c>
      <c r="M313" s="112">
        <v>16.899999999999999</v>
      </c>
      <c r="N313" s="96">
        <f t="shared" si="77"/>
        <v>0</v>
      </c>
      <c r="O313" s="123">
        <v>13.9</v>
      </c>
      <c r="P313" s="96">
        <f t="shared" si="78"/>
        <v>6.1</v>
      </c>
      <c r="Q313" s="123"/>
      <c r="R313" s="96" t="str">
        <f t="shared" si="79"/>
        <v/>
      </c>
      <c r="S313" s="133" t="str">
        <f t="shared" ref="S313:S342" si="80">+IF(Q313&lt;&gt;"",((J313+L313+N313+P313+R313)/5),"")</f>
        <v/>
      </c>
    </row>
    <row r="314" spans="1:19" ht="12.75" hidden="1" customHeight="1" outlineLevel="1" x14ac:dyDescent="0.2">
      <c r="A314" s="46"/>
      <c r="B314" s="34">
        <v>41185</v>
      </c>
      <c r="C314" s="112">
        <v>13.4</v>
      </c>
      <c r="D314" s="96">
        <v>6.6</v>
      </c>
      <c r="E314" s="112">
        <v>13.1</v>
      </c>
      <c r="F314" s="96">
        <f t="shared" si="73"/>
        <v>6.9</v>
      </c>
      <c r="G314" s="112">
        <v>12.2</v>
      </c>
      <c r="H314" s="96">
        <f t="shared" si="74"/>
        <v>7.8000000000000007</v>
      </c>
      <c r="I314" s="112">
        <v>7.7</v>
      </c>
      <c r="J314" s="96">
        <f t="shared" si="75"/>
        <v>12.3</v>
      </c>
      <c r="K314" s="112">
        <v>13.5</v>
      </c>
      <c r="L314" s="96">
        <f t="shared" si="76"/>
        <v>6.5</v>
      </c>
      <c r="M314" s="112">
        <v>17.600000000000001</v>
      </c>
      <c r="N314" s="96">
        <f t="shared" si="77"/>
        <v>0</v>
      </c>
      <c r="O314" s="14">
        <v>11.2</v>
      </c>
      <c r="P314" s="96">
        <f t="shared" si="78"/>
        <v>8.8000000000000007</v>
      </c>
      <c r="Q314" s="14"/>
      <c r="R314" s="96" t="str">
        <f t="shared" si="79"/>
        <v/>
      </c>
      <c r="S314" s="133" t="str">
        <f t="shared" si="80"/>
        <v/>
      </c>
    </row>
    <row r="315" spans="1:19" ht="12.75" hidden="1" customHeight="1" outlineLevel="1" x14ac:dyDescent="0.2">
      <c r="A315" s="46"/>
      <c r="B315" s="34">
        <v>41186</v>
      </c>
      <c r="C315" s="112">
        <v>11.9</v>
      </c>
      <c r="D315" s="96">
        <v>8.1</v>
      </c>
      <c r="E315" s="112">
        <v>9.9</v>
      </c>
      <c r="F315" s="96">
        <f t="shared" si="73"/>
        <v>10.1</v>
      </c>
      <c r="G315" s="112">
        <v>11.5</v>
      </c>
      <c r="H315" s="96">
        <f t="shared" si="74"/>
        <v>8.5</v>
      </c>
      <c r="I315" s="112">
        <v>8.8000000000000007</v>
      </c>
      <c r="J315" s="96">
        <f t="shared" si="75"/>
        <v>11.2</v>
      </c>
      <c r="K315" s="112">
        <v>13.5</v>
      </c>
      <c r="L315" s="96">
        <f t="shared" si="76"/>
        <v>6.5</v>
      </c>
      <c r="M315" s="112">
        <v>12.8</v>
      </c>
      <c r="N315" s="96">
        <f t="shared" si="77"/>
        <v>7.1999999999999993</v>
      </c>
      <c r="O315" s="14">
        <v>9.9</v>
      </c>
      <c r="P315" s="96">
        <f t="shared" si="78"/>
        <v>10.1</v>
      </c>
      <c r="Q315" s="14"/>
      <c r="R315" s="96" t="str">
        <f t="shared" si="79"/>
        <v/>
      </c>
      <c r="S315" s="133" t="str">
        <f t="shared" si="80"/>
        <v/>
      </c>
    </row>
    <row r="316" spans="1:19" ht="12.75" hidden="1" customHeight="1" outlineLevel="1" x14ac:dyDescent="0.2">
      <c r="A316" s="46"/>
      <c r="B316" s="34">
        <v>41187</v>
      </c>
      <c r="C316" s="112">
        <v>13.6</v>
      </c>
      <c r="D316" s="96">
        <v>6.4</v>
      </c>
      <c r="E316" s="112">
        <v>13.3</v>
      </c>
      <c r="F316" s="96">
        <f t="shared" si="73"/>
        <v>6.6999999999999993</v>
      </c>
      <c r="G316" s="112">
        <v>12.4</v>
      </c>
      <c r="H316" s="96">
        <f t="shared" si="74"/>
        <v>7.6</v>
      </c>
      <c r="I316" s="112">
        <v>10.8</v>
      </c>
      <c r="J316" s="96">
        <f t="shared" si="75"/>
        <v>9.1999999999999993</v>
      </c>
      <c r="K316" s="112">
        <v>12.2</v>
      </c>
      <c r="L316" s="96">
        <f t="shared" si="76"/>
        <v>7.8000000000000007</v>
      </c>
      <c r="M316" s="112">
        <v>13</v>
      </c>
      <c r="N316" s="96">
        <f t="shared" si="77"/>
        <v>7</v>
      </c>
      <c r="O316" s="14">
        <v>14</v>
      </c>
      <c r="P316" s="96">
        <f t="shared" si="78"/>
        <v>6</v>
      </c>
      <c r="Q316" s="14"/>
      <c r="R316" s="96" t="str">
        <f t="shared" si="79"/>
        <v/>
      </c>
      <c r="S316" s="133" t="str">
        <f t="shared" si="80"/>
        <v/>
      </c>
    </row>
    <row r="317" spans="1:19" ht="12.75" hidden="1" customHeight="1" outlineLevel="1" x14ac:dyDescent="0.2">
      <c r="A317" s="46"/>
      <c r="B317" s="34">
        <v>41188</v>
      </c>
      <c r="C317" s="112">
        <v>15.6</v>
      </c>
      <c r="D317" s="96">
        <v>0</v>
      </c>
      <c r="E317" s="112">
        <v>8.6</v>
      </c>
      <c r="F317" s="96">
        <f t="shared" si="73"/>
        <v>11.4</v>
      </c>
      <c r="G317" s="112">
        <v>15.3</v>
      </c>
      <c r="H317" s="96">
        <f t="shared" si="74"/>
        <v>0</v>
      </c>
      <c r="I317" s="112">
        <v>10.4</v>
      </c>
      <c r="J317" s="96">
        <f t="shared" si="75"/>
        <v>9.6</v>
      </c>
      <c r="K317" s="112">
        <v>13.2</v>
      </c>
      <c r="L317" s="96">
        <f t="shared" si="76"/>
        <v>6.8000000000000007</v>
      </c>
      <c r="M317" s="112">
        <v>11.5</v>
      </c>
      <c r="N317" s="96">
        <f t="shared" si="77"/>
        <v>8.5</v>
      </c>
      <c r="O317" s="14">
        <v>13.8</v>
      </c>
      <c r="P317" s="96">
        <f t="shared" si="78"/>
        <v>6.1999999999999993</v>
      </c>
      <c r="Q317" s="14"/>
      <c r="R317" s="96" t="str">
        <f t="shared" si="79"/>
        <v/>
      </c>
      <c r="S317" s="133" t="str">
        <f t="shared" si="80"/>
        <v/>
      </c>
    </row>
    <row r="318" spans="1:19" ht="12.75" hidden="1" customHeight="1" outlineLevel="1" x14ac:dyDescent="0.2">
      <c r="A318" s="46"/>
      <c r="B318" s="34">
        <v>41189</v>
      </c>
      <c r="C318" s="112">
        <v>14.8</v>
      </c>
      <c r="D318" s="96">
        <v>5.1999999999999993</v>
      </c>
      <c r="E318" s="112">
        <v>10.5</v>
      </c>
      <c r="F318" s="96">
        <f t="shared" si="73"/>
        <v>9.5</v>
      </c>
      <c r="G318" s="112">
        <v>15.5</v>
      </c>
      <c r="H318" s="96">
        <f t="shared" si="74"/>
        <v>0</v>
      </c>
      <c r="I318" s="112">
        <v>11.3</v>
      </c>
      <c r="J318" s="96">
        <f t="shared" si="75"/>
        <v>8.6999999999999993</v>
      </c>
      <c r="K318" s="112">
        <v>13.4</v>
      </c>
      <c r="L318" s="96">
        <f t="shared" si="76"/>
        <v>6.6</v>
      </c>
      <c r="M318" s="112">
        <v>10.9</v>
      </c>
      <c r="N318" s="96">
        <f t="shared" si="77"/>
        <v>9.1</v>
      </c>
      <c r="O318" s="14">
        <v>14.3</v>
      </c>
      <c r="P318" s="96">
        <f t="shared" si="78"/>
        <v>5.6999999999999993</v>
      </c>
      <c r="Q318" s="14"/>
      <c r="R318" s="96" t="str">
        <f t="shared" si="79"/>
        <v/>
      </c>
      <c r="S318" s="133" t="str">
        <f t="shared" si="80"/>
        <v/>
      </c>
    </row>
    <row r="319" spans="1:19" ht="12.75" hidden="1" customHeight="1" outlineLevel="1" x14ac:dyDescent="0.2">
      <c r="A319" s="46"/>
      <c r="B319" s="34">
        <v>41190</v>
      </c>
      <c r="C319" s="112">
        <v>12.7</v>
      </c>
      <c r="D319" s="96">
        <v>7.3000000000000007</v>
      </c>
      <c r="E319" s="112">
        <v>11</v>
      </c>
      <c r="F319" s="96">
        <f t="shared" si="73"/>
        <v>9</v>
      </c>
      <c r="G319" s="112">
        <v>13.2</v>
      </c>
      <c r="H319" s="96">
        <f t="shared" si="74"/>
        <v>6.8000000000000007</v>
      </c>
      <c r="I319" s="112">
        <v>14.3</v>
      </c>
      <c r="J319" s="96">
        <f t="shared" si="75"/>
        <v>5.6999999999999993</v>
      </c>
      <c r="K319" s="112">
        <v>11.4</v>
      </c>
      <c r="L319" s="96">
        <f t="shared" si="76"/>
        <v>8.6</v>
      </c>
      <c r="M319" s="112">
        <v>10.199999999999999</v>
      </c>
      <c r="N319" s="96">
        <f t="shared" si="77"/>
        <v>9.8000000000000007</v>
      </c>
      <c r="O319" s="14">
        <v>13.4</v>
      </c>
      <c r="P319" s="96">
        <f t="shared" si="78"/>
        <v>6.6</v>
      </c>
      <c r="Q319" s="14"/>
      <c r="R319" s="96" t="str">
        <f t="shared" si="79"/>
        <v/>
      </c>
      <c r="S319" s="133" t="str">
        <f t="shared" si="80"/>
        <v/>
      </c>
    </row>
    <row r="320" spans="1:19" ht="12.75" hidden="1" customHeight="1" outlineLevel="1" x14ac:dyDescent="0.2">
      <c r="A320" s="46"/>
      <c r="B320" s="34">
        <v>41191</v>
      </c>
      <c r="C320" s="112">
        <v>11.9</v>
      </c>
      <c r="D320" s="96">
        <v>8.1</v>
      </c>
      <c r="E320" s="112">
        <v>10.6</v>
      </c>
      <c r="F320" s="96">
        <f t="shared" si="73"/>
        <v>9.4</v>
      </c>
      <c r="G320" s="112">
        <v>14.5</v>
      </c>
      <c r="H320" s="96">
        <f t="shared" si="74"/>
        <v>5.5</v>
      </c>
      <c r="I320" s="112">
        <v>12</v>
      </c>
      <c r="J320" s="96">
        <f t="shared" si="75"/>
        <v>8</v>
      </c>
      <c r="K320" s="112">
        <v>15.6</v>
      </c>
      <c r="L320" s="96">
        <f t="shared" si="76"/>
        <v>0</v>
      </c>
      <c r="M320" s="112">
        <v>9.6999999999999993</v>
      </c>
      <c r="N320" s="96">
        <f t="shared" si="77"/>
        <v>10.3</v>
      </c>
      <c r="O320" s="14">
        <v>10.4</v>
      </c>
      <c r="P320" s="96">
        <f t="shared" si="78"/>
        <v>9.6</v>
      </c>
      <c r="Q320" s="14"/>
      <c r="R320" s="96" t="str">
        <f t="shared" si="79"/>
        <v/>
      </c>
      <c r="S320" s="133" t="str">
        <f t="shared" si="80"/>
        <v/>
      </c>
    </row>
    <row r="321" spans="1:19" ht="12.75" hidden="1" customHeight="1" outlineLevel="1" x14ac:dyDescent="0.2">
      <c r="A321" s="46"/>
      <c r="B321" s="34">
        <v>41192</v>
      </c>
      <c r="C321" s="112">
        <v>10.1</v>
      </c>
      <c r="D321" s="96">
        <v>9.9</v>
      </c>
      <c r="E321" s="112">
        <v>10.7</v>
      </c>
      <c r="F321" s="96">
        <f t="shared" si="73"/>
        <v>9.3000000000000007</v>
      </c>
      <c r="G321" s="112">
        <v>14.1</v>
      </c>
      <c r="H321" s="96">
        <f t="shared" si="74"/>
        <v>5.9</v>
      </c>
      <c r="I321" s="112">
        <v>10.5</v>
      </c>
      <c r="J321" s="96">
        <f t="shared" si="75"/>
        <v>9.5</v>
      </c>
      <c r="K321" s="112">
        <v>10.4</v>
      </c>
      <c r="L321" s="96">
        <f t="shared" si="76"/>
        <v>9.6</v>
      </c>
      <c r="M321" s="112">
        <v>6.9</v>
      </c>
      <c r="N321" s="96">
        <f t="shared" si="77"/>
        <v>13.1</v>
      </c>
      <c r="O321" s="14">
        <v>14.3</v>
      </c>
      <c r="P321" s="96">
        <f t="shared" si="78"/>
        <v>5.6999999999999993</v>
      </c>
      <c r="Q321" s="14"/>
      <c r="R321" s="96" t="str">
        <f t="shared" si="79"/>
        <v/>
      </c>
      <c r="S321" s="133" t="str">
        <f t="shared" si="80"/>
        <v/>
      </c>
    </row>
    <row r="322" spans="1:19" ht="12.75" hidden="1" customHeight="1" outlineLevel="1" x14ac:dyDescent="0.2">
      <c r="A322" s="46"/>
      <c r="B322" s="34">
        <v>41193</v>
      </c>
      <c r="C322" s="112">
        <v>10.9</v>
      </c>
      <c r="D322" s="96">
        <v>9.1</v>
      </c>
      <c r="E322" s="112">
        <v>13.6</v>
      </c>
      <c r="F322" s="96">
        <f t="shared" si="73"/>
        <v>6.4</v>
      </c>
      <c r="G322" s="112">
        <v>14.1</v>
      </c>
      <c r="H322" s="96">
        <f t="shared" si="74"/>
        <v>5.9</v>
      </c>
      <c r="I322" s="112">
        <v>12</v>
      </c>
      <c r="J322" s="96">
        <f t="shared" si="75"/>
        <v>8</v>
      </c>
      <c r="K322" s="112">
        <v>5.7</v>
      </c>
      <c r="L322" s="96">
        <f t="shared" si="76"/>
        <v>14.3</v>
      </c>
      <c r="M322" s="112">
        <v>7.5</v>
      </c>
      <c r="N322" s="96">
        <f t="shared" si="77"/>
        <v>12.5</v>
      </c>
      <c r="O322" s="14">
        <v>13.9</v>
      </c>
      <c r="P322" s="96">
        <f t="shared" si="78"/>
        <v>6.1</v>
      </c>
      <c r="Q322" s="14"/>
      <c r="R322" s="96" t="str">
        <f t="shared" si="79"/>
        <v/>
      </c>
      <c r="S322" s="133" t="str">
        <f t="shared" si="80"/>
        <v/>
      </c>
    </row>
    <row r="323" spans="1:19" ht="12.75" hidden="1" customHeight="1" outlineLevel="1" x14ac:dyDescent="0.2">
      <c r="A323" s="46"/>
      <c r="B323" s="34">
        <v>41194</v>
      </c>
      <c r="C323" s="112">
        <v>7.4</v>
      </c>
      <c r="D323" s="96">
        <v>12.6</v>
      </c>
      <c r="E323" s="112">
        <v>12.7</v>
      </c>
      <c r="F323" s="96">
        <f t="shared" si="73"/>
        <v>7.3000000000000007</v>
      </c>
      <c r="G323" s="112">
        <v>16.899999999999999</v>
      </c>
      <c r="H323" s="96">
        <f t="shared" si="74"/>
        <v>0</v>
      </c>
      <c r="I323" s="112">
        <v>14.9</v>
      </c>
      <c r="J323" s="96">
        <f t="shared" si="75"/>
        <v>5.0999999999999996</v>
      </c>
      <c r="K323" s="112">
        <v>8.6</v>
      </c>
      <c r="L323" s="96">
        <f t="shared" si="76"/>
        <v>11.4</v>
      </c>
      <c r="M323" s="112">
        <v>9.1</v>
      </c>
      <c r="N323" s="96">
        <f t="shared" si="77"/>
        <v>10.9</v>
      </c>
      <c r="O323" s="14">
        <v>13.2</v>
      </c>
      <c r="P323" s="96">
        <f t="shared" si="78"/>
        <v>6.8000000000000007</v>
      </c>
      <c r="Q323" s="14"/>
      <c r="R323" s="96" t="str">
        <f t="shared" si="79"/>
        <v/>
      </c>
      <c r="S323" s="133" t="str">
        <f t="shared" si="80"/>
        <v/>
      </c>
    </row>
    <row r="324" spans="1:19" ht="12.75" hidden="1" customHeight="1" outlineLevel="1" x14ac:dyDescent="0.2">
      <c r="A324" s="46"/>
      <c r="B324" s="34">
        <v>41195</v>
      </c>
      <c r="C324" s="112">
        <v>7.7</v>
      </c>
      <c r="D324" s="96">
        <v>12.3</v>
      </c>
      <c r="E324" s="112">
        <v>12.8</v>
      </c>
      <c r="F324" s="96">
        <f t="shared" si="73"/>
        <v>7.1999999999999993</v>
      </c>
      <c r="G324" s="112">
        <v>15.4</v>
      </c>
      <c r="H324" s="96">
        <f t="shared" si="74"/>
        <v>0</v>
      </c>
      <c r="I324" s="112">
        <v>18.2</v>
      </c>
      <c r="J324" s="96">
        <f t="shared" si="75"/>
        <v>0</v>
      </c>
      <c r="K324" s="112">
        <v>7.6</v>
      </c>
      <c r="L324" s="96">
        <f t="shared" si="76"/>
        <v>12.4</v>
      </c>
      <c r="M324" s="112">
        <v>7.9</v>
      </c>
      <c r="N324" s="96">
        <f t="shared" si="77"/>
        <v>12.1</v>
      </c>
      <c r="O324" s="14">
        <v>12.5</v>
      </c>
      <c r="P324" s="96">
        <f t="shared" si="78"/>
        <v>7.5</v>
      </c>
      <c r="Q324" s="14"/>
      <c r="R324" s="96" t="str">
        <f t="shared" si="79"/>
        <v/>
      </c>
      <c r="S324" s="133" t="str">
        <f t="shared" si="80"/>
        <v/>
      </c>
    </row>
    <row r="325" spans="1:19" ht="12.75" hidden="1" customHeight="1" outlineLevel="1" x14ac:dyDescent="0.2">
      <c r="A325" s="46"/>
      <c r="B325" s="34">
        <v>41196</v>
      </c>
      <c r="C325" s="112">
        <v>5.8</v>
      </c>
      <c r="D325" s="96">
        <v>14.2</v>
      </c>
      <c r="E325" s="112">
        <v>12.7</v>
      </c>
      <c r="F325" s="96">
        <f t="shared" si="73"/>
        <v>7.3000000000000007</v>
      </c>
      <c r="G325" s="112">
        <v>15.4</v>
      </c>
      <c r="H325" s="96">
        <f t="shared" si="74"/>
        <v>0</v>
      </c>
      <c r="I325" s="112">
        <v>17.399999999999999</v>
      </c>
      <c r="J325" s="96">
        <f t="shared" si="75"/>
        <v>0</v>
      </c>
      <c r="K325" s="112">
        <v>4.7</v>
      </c>
      <c r="L325" s="96">
        <f t="shared" si="76"/>
        <v>15.3</v>
      </c>
      <c r="M325" s="112">
        <v>7.2</v>
      </c>
      <c r="N325" s="96">
        <f t="shared" si="77"/>
        <v>12.8</v>
      </c>
      <c r="O325" s="14">
        <v>14.1</v>
      </c>
      <c r="P325" s="96">
        <f t="shared" si="78"/>
        <v>5.9</v>
      </c>
      <c r="Q325" s="14"/>
      <c r="R325" s="96" t="str">
        <f t="shared" si="79"/>
        <v/>
      </c>
      <c r="S325" s="133" t="str">
        <f t="shared" si="80"/>
        <v/>
      </c>
    </row>
    <row r="326" spans="1:19" ht="12.75" hidden="1" customHeight="1" outlineLevel="1" x14ac:dyDescent="0.2">
      <c r="A326" s="46"/>
      <c r="B326" s="34">
        <v>41197</v>
      </c>
      <c r="C326" s="112">
        <v>4.7</v>
      </c>
      <c r="D326" s="96">
        <v>15.3</v>
      </c>
      <c r="E326" s="112">
        <v>13.7</v>
      </c>
      <c r="F326" s="96">
        <f t="shared" si="73"/>
        <v>6.3000000000000007</v>
      </c>
      <c r="G326" s="112">
        <v>14.3</v>
      </c>
      <c r="H326" s="96">
        <f t="shared" si="74"/>
        <v>5.6999999999999993</v>
      </c>
      <c r="I326" s="112">
        <v>13.9</v>
      </c>
      <c r="J326" s="96">
        <f t="shared" si="75"/>
        <v>6.1</v>
      </c>
      <c r="K326" s="112">
        <v>7.6</v>
      </c>
      <c r="L326" s="96">
        <f t="shared" si="76"/>
        <v>12.4</v>
      </c>
      <c r="M326" s="112">
        <v>8</v>
      </c>
      <c r="N326" s="96">
        <f t="shared" si="77"/>
        <v>12</v>
      </c>
      <c r="O326" s="14">
        <v>16.5</v>
      </c>
      <c r="P326" s="96">
        <f t="shared" si="78"/>
        <v>0</v>
      </c>
      <c r="Q326" s="14"/>
      <c r="R326" s="96" t="str">
        <f t="shared" si="79"/>
        <v/>
      </c>
      <c r="S326" s="133" t="str">
        <f t="shared" si="80"/>
        <v/>
      </c>
    </row>
    <row r="327" spans="1:19" ht="12.75" hidden="1" customHeight="1" outlineLevel="1" x14ac:dyDescent="0.2">
      <c r="A327" s="46"/>
      <c r="B327" s="34">
        <v>41198</v>
      </c>
      <c r="C327" s="112">
        <v>5.2</v>
      </c>
      <c r="D327" s="96">
        <v>14.8</v>
      </c>
      <c r="E327" s="112">
        <v>14.6</v>
      </c>
      <c r="F327" s="96">
        <f t="shared" si="73"/>
        <v>5.4</v>
      </c>
      <c r="G327" s="112">
        <v>13.4</v>
      </c>
      <c r="H327" s="96">
        <f t="shared" si="74"/>
        <v>6.6</v>
      </c>
      <c r="I327" s="112">
        <v>12.6</v>
      </c>
      <c r="J327" s="96">
        <f t="shared" si="75"/>
        <v>7.4</v>
      </c>
      <c r="K327" s="112">
        <v>8.4</v>
      </c>
      <c r="L327" s="96">
        <f t="shared" si="76"/>
        <v>11.6</v>
      </c>
      <c r="M327" s="112">
        <v>9</v>
      </c>
      <c r="N327" s="96">
        <f t="shared" si="77"/>
        <v>11</v>
      </c>
      <c r="O327" s="14">
        <v>17.100000000000001</v>
      </c>
      <c r="P327" s="96">
        <f t="shared" si="78"/>
        <v>0</v>
      </c>
      <c r="Q327" s="14"/>
      <c r="R327" s="96" t="str">
        <f t="shared" si="79"/>
        <v/>
      </c>
      <c r="S327" s="133" t="str">
        <f t="shared" si="80"/>
        <v/>
      </c>
    </row>
    <row r="328" spans="1:19" ht="12.75" hidden="1" customHeight="1" outlineLevel="1" x14ac:dyDescent="0.2">
      <c r="A328" s="46"/>
      <c r="B328" s="34">
        <v>41199</v>
      </c>
      <c r="C328" s="112">
        <v>5.8</v>
      </c>
      <c r="D328" s="96">
        <v>14.2</v>
      </c>
      <c r="E328" s="112">
        <v>14.2</v>
      </c>
      <c r="F328" s="96">
        <f t="shared" si="73"/>
        <v>5.8000000000000007</v>
      </c>
      <c r="G328" s="112">
        <v>13</v>
      </c>
      <c r="H328" s="96">
        <f t="shared" si="74"/>
        <v>7</v>
      </c>
      <c r="I328" s="112">
        <v>13.2</v>
      </c>
      <c r="J328" s="96">
        <f t="shared" si="75"/>
        <v>6.8000000000000007</v>
      </c>
      <c r="K328" s="112">
        <v>7.6</v>
      </c>
      <c r="L328" s="96">
        <f t="shared" si="76"/>
        <v>12.4</v>
      </c>
      <c r="M328" s="112">
        <v>8.4</v>
      </c>
      <c r="N328" s="96">
        <f t="shared" si="77"/>
        <v>11.6</v>
      </c>
      <c r="O328" s="14">
        <v>16.3</v>
      </c>
      <c r="P328" s="96">
        <f t="shared" si="78"/>
        <v>0</v>
      </c>
      <c r="Q328" s="14"/>
      <c r="R328" s="96" t="str">
        <f t="shared" si="79"/>
        <v/>
      </c>
      <c r="S328" s="133" t="str">
        <f t="shared" si="80"/>
        <v/>
      </c>
    </row>
    <row r="329" spans="1:19" ht="12.75" hidden="1" customHeight="1" outlineLevel="1" x14ac:dyDescent="0.2">
      <c r="A329" s="46"/>
      <c r="B329" s="34">
        <v>41200</v>
      </c>
      <c r="C329" s="112">
        <v>6.6</v>
      </c>
      <c r="D329" s="96">
        <v>13.4</v>
      </c>
      <c r="E329" s="112">
        <v>12.7</v>
      </c>
      <c r="F329" s="96">
        <f t="shared" si="73"/>
        <v>7.3000000000000007</v>
      </c>
      <c r="G329" s="112">
        <v>12.7</v>
      </c>
      <c r="H329" s="96">
        <f t="shared" si="74"/>
        <v>7.3000000000000007</v>
      </c>
      <c r="I329" s="112">
        <v>14.6</v>
      </c>
      <c r="J329" s="96">
        <f t="shared" si="75"/>
        <v>5.4</v>
      </c>
      <c r="K329" s="112">
        <v>7.6</v>
      </c>
      <c r="L329" s="96">
        <f t="shared" si="76"/>
        <v>12.4</v>
      </c>
      <c r="M329" s="112">
        <v>8.9</v>
      </c>
      <c r="N329" s="96">
        <f t="shared" si="77"/>
        <v>11.1</v>
      </c>
      <c r="O329" s="14">
        <v>16.100000000000001</v>
      </c>
      <c r="P329" s="96">
        <f t="shared" si="78"/>
        <v>0</v>
      </c>
      <c r="Q329" s="14"/>
      <c r="R329" s="96" t="str">
        <f t="shared" si="79"/>
        <v/>
      </c>
      <c r="S329" s="133" t="str">
        <f t="shared" si="80"/>
        <v/>
      </c>
    </row>
    <row r="330" spans="1:19" ht="12.75" hidden="1" customHeight="1" outlineLevel="1" x14ac:dyDescent="0.2">
      <c r="A330" s="46"/>
      <c r="B330" s="34">
        <v>41201</v>
      </c>
      <c r="C330" s="112">
        <v>6.3</v>
      </c>
      <c r="D330" s="96">
        <v>13.7</v>
      </c>
      <c r="E330" s="112">
        <v>12.2</v>
      </c>
      <c r="F330" s="96">
        <f t="shared" si="73"/>
        <v>7.8000000000000007</v>
      </c>
      <c r="G330" s="112">
        <v>10.8</v>
      </c>
      <c r="H330" s="96">
        <f t="shared" si="74"/>
        <v>9.1999999999999993</v>
      </c>
      <c r="I330" s="112">
        <v>13</v>
      </c>
      <c r="J330" s="96">
        <f t="shared" si="75"/>
        <v>7</v>
      </c>
      <c r="K330" s="112">
        <v>8.1999999999999993</v>
      </c>
      <c r="L330" s="96">
        <f t="shared" si="76"/>
        <v>11.8</v>
      </c>
      <c r="M330" s="112">
        <v>10.9</v>
      </c>
      <c r="N330" s="96">
        <f t="shared" si="77"/>
        <v>9.1</v>
      </c>
      <c r="O330" s="14">
        <v>13</v>
      </c>
      <c r="P330" s="96">
        <f t="shared" si="78"/>
        <v>7</v>
      </c>
      <c r="Q330" s="14"/>
      <c r="R330" s="96" t="str">
        <f t="shared" si="79"/>
        <v/>
      </c>
      <c r="S330" s="133" t="str">
        <f t="shared" si="80"/>
        <v/>
      </c>
    </row>
    <row r="331" spans="1:19" ht="12.75" hidden="1" customHeight="1" outlineLevel="1" x14ac:dyDescent="0.2">
      <c r="A331" s="46"/>
      <c r="B331" s="34">
        <v>41202</v>
      </c>
      <c r="C331" s="112">
        <v>5.7</v>
      </c>
      <c r="D331" s="96">
        <v>14.3</v>
      </c>
      <c r="E331" s="112">
        <v>14.3</v>
      </c>
      <c r="F331" s="96">
        <f t="shared" si="73"/>
        <v>5.6999999999999993</v>
      </c>
      <c r="G331" s="112">
        <v>10.1</v>
      </c>
      <c r="H331" s="96">
        <f t="shared" si="74"/>
        <v>9.9</v>
      </c>
      <c r="I331" s="112">
        <v>14.1</v>
      </c>
      <c r="J331" s="96">
        <f t="shared" si="75"/>
        <v>5.9</v>
      </c>
      <c r="K331" s="112">
        <v>8.1999999999999993</v>
      </c>
      <c r="L331" s="96">
        <f t="shared" si="76"/>
        <v>11.8</v>
      </c>
      <c r="M331" s="112">
        <v>14.4</v>
      </c>
      <c r="N331" s="96">
        <f t="shared" si="77"/>
        <v>5.6</v>
      </c>
      <c r="O331" s="14">
        <v>13.4</v>
      </c>
      <c r="P331" s="96">
        <f t="shared" si="78"/>
        <v>6.6</v>
      </c>
      <c r="Q331" s="14"/>
      <c r="R331" s="96" t="str">
        <f t="shared" si="79"/>
        <v/>
      </c>
      <c r="S331" s="133" t="str">
        <f t="shared" si="80"/>
        <v/>
      </c>
    </row>
    <row r="332" spans="1:19" ht="12.75" hidden="1" customHeight="1" outlineLevel="1" x14ac:dyDescent="0.2">
      <c r="A332" s="46"/>
      <c r="B332" s="34">
        <v>41203</v>
      </c>
      <c r="C332" s="112">
        <v>7.7</v>
      </c>
      <c r="D332" s="96">
        <v>12.3</v>
      </c>
      <c r="E332" s="112">
        <v>15.1</v>
      </c>
      <c r="F332" s="96">
        <f t="shared" si="73"/>
        <v>0</v>
      </c>
      <c r="G332" s="112">
        <v>8.1</v>
      </c>
      <c r="H332" s="96">
        <f t="shared" si="74"/>
        <v>11.9</v>
      </c>
      <c r="I332" s="112">
        <v>14.6</v>
      </c>
      <c r="J332" s="96">
        <f t="shared" si="75"/>
        <v>5.4</v>
      </c>
      <c r="K332" s="112">
        <v>11.6</v>
      </c>
      <c r="L332" s="96">
        <f t="shared" si="76"/>
        <v>8.4</v>
      </c>
      <c r="M332" s="112">
        <v>13.6</v>
      </c>
      <c r="N332" s="96">
        <f t="shared" si="77"/>
        <v>6.4</v>
      </c>
      <c r="O332" s="14">
        <v>14.9</v>
      </c>
      <c r="P332" s="96">
        <f t="shared" si="78"/>
        <v>5.0999999999999996</v>
      </c>
      <c r="Q332" s="14"/>
      <c r="R332" s="96" t="str">
        <f t="shared" si="79"/>
        <v/>
      </c>
      <c r="S332" s="133" t="str">
        <f t="shared" si="80"/>
        <v/>
      </c>
    </row>
    <row r="333" spans="1:19" ht="12.75" hidden="1" customHeight="1" outlineLevel="1" x14ac:dyDescent="0.2">
      <c r="A333" s="46"/>
      <c r="B333" s="34">
        <v>41204</v>
      </c>
      <c r="C333" s="112">
        <v>9.8000000000000007</v>
      </c>
      <c r="D333" s="96">
        <v>10.199999999999999</v>
      </c>
      <c r="E333" s="112">
        <v>10.3</v>
      </c>
      <c r="F333" s="96">
        <f t="shared" si="73"/>
        <v>9.6999999999999993</v>
      </c>
      <c r="G333" s="112">
        <v>6.9</v>
      </c>
      <c r="H333" s="96">
        <f t="shared" si="74"/>
        <v>13.1</v>
      </c>
      <c r="I333" s="112">
        <v>12.1</v>
      </c>
      <c r="J333" s="96">
        <f t="shared" si="75"/>
        <v>7.9</v>
      </c>
      <c r="K333" s="112">
        <v>14.7</v>
      </c>
      <c r="L333" s="96">
        <f t="shared" si="76"/>
        <v>5.3000000000000007</v>
      </c>
      <c r="M333" s="112">
        <v>8.1999999999999993</v>
      </c>
      <c r="N333" s="96">
        <f t="shared" si="77"/>
        <v>11.8</v>
      </c>
      <c r="O333" s="14">
        <v>14.8</v>
      </c>
      <c r="P333" s="96">
        <f t="shared" si="78"/>
        <v>5.1999999999999993</v>
      </c>
      <c r="Q333" s="14"/>
      <c r="R333" s="96" t="str">
        <f t="shared" si="79"/>
        <v/>
      </c>
      <c r="S333" s="133" t="str">
        <f t="shared" si="80"/>
        <v/>
      </c>
    </row>
    <row r="334" spans="1:19" ht="12.75" hidden="1" customHeight="1" outlineLevel="1" x14ac:dyDescent="0.2">
      <c r="A334" s="46"/>
      <c r="B334" s="34">
        <v>41205</v>
      </c>
      <c r="C334" s="112">
        <v>10.8</v>
      </c>
      <c r="D334" s="96">
        <v>9.1999999999999993</v>
      </c>
      <c r="E334" s="112">
        <v>8.9</v>
      </c>
      <c r="F334" s="96">
        <f t="shared" si="73"/>
        <v>11.1</v>
      </c>
      <c r="G334" s="112">
        <v>11.3</v>
      </c>
      <c r="H334" s="96">
        <f t="shared" si="74"/>
        <v>8.6999999999999993</v>
      </c>
      <c r="I334" s="112">
        <v>11.3</v>
      </c>
      <c r="J334" s="96">
        <f t="shared" si="75"/>
        <v>8.6999999999999993</v>
      </c>
      <c r="K334" s="112">
        <v>13.9</v>
      </c>
      <c r="L334" s="96">
        <f t="shared" si="76"/>
        <v>6.1</v>
      </c>
      <c r="M334" s="112">
        <v>8.1999999999999993</v>
      </c>
      <c r="N334" s="96">
        <f t="shared" si="77"/>
        <v>11.8</v>
      </c>
      <c r="O334" s="14">
        <v>15.2</v>
      </c>
      <c r="P334" s="96">
        <f t="shared" si="78"/>
        <v>0</v>
      </c>
      <c r="Q334" s="14"/>
      <c r="R334" s="96" t="str">
        <f t="shared" si="79"/>
        <v/>
      </c>
      <c r="S334" s="133" t="str">
        <f t="shared" si="80"/>
        <v/>
      </c>
    </row>
    <row r="335" spans="1:19" ht="12.75" hidden="1" customHeight="1" outlineLevel="1" x14ac:dyDescent="0.2">
      <c r="A335" s="46"/>
      <c r="B335" s="34">
        <v>41206</v>
      </c>
      <c r="C335" s="112">
        <v>12.5</v>
      </c>
      <c r="D335" s="96">
        <v>7.5</v>
      </c>
      <c r="E335" s="112">
        <v>12</v>
      </c>
      <c r="F335" s="96">
        <f t="shared" si="73"/>
        <v>8</v>
      </c>
      <c r="G335" s="112">
        <v>11.9</v>
      </c>
      <c r="H335" s="96">
        <f t="shared" si="74"/>
        <v>8.1</v>
      </c>
      <c r="I335" s="112">
        <v>12.5</v>
      </c>
      <c r="J335" s="96">
        <f t="shared" si="75"/>
        <v>7.5</v>
      </c>
      <c r="K335" s="112">
        <v>12.6</v>
      </c>
      <c r="L335" s="96">
        <f t="shared" si="76"/>
        <v>7.4</v>
      </c>
      <c r="M335" s="112">
        <v>5.8</v>
      </c>
      <c r="N335" s="96">
        <f t="shared" si="77"/>
        <v>14.2</v>
      </c>
      <c r="O335" s="14">
        <v>16.5</v>
      </c>
      <c r="P335" s="96">
        <f t="shared" si="78"/>
        <v>0</v>
      </c>
      <c r="Q335" s="14"/>
      <c r="R335" s="96" t="str">
        <f t="shared" si="79"/>
        <v/>
      </c>
      <c r="S335" s="133" t="str">
        <f t="shared" si="80"/>
        <v/>
      </c>
    </row>
    <row r="336" spans="1:19" ht="12.75" hidden="1" customHeight="1" outlineLevel="1" x14ac:dyDescent="0.2">
      <c r="A336" s="46"/>
      <c r="B336" s="34">
        <v>41207</v>
      </c>
      <c r="C336" s="112">
        <v>11.1</v>
      </c>
      <c r="D336" s="96">
        <v>8.9</v>
      </c>
      <c r="E336" s="112">
        <v>13.2</v>
      </c>
      <c r="F336" s="96">
        <f t="shared" si="73"/>
        <v>6.8000000000000007</v>
      </c>
      <c r="G336" s="112">
        <v>12</v>
      </c>
      <c r="H336" s="96">
        <f t="shared" si="74"/>
        <v>8</v>
      </c>
      <c r="I336" s="112">
        <v>13.5</v>
      </c>
      <c r="J336" s="96">
        <f t="shared" si="75"/>
        <v>6.5</v>
      </c>
      <c r="K336" s="112">
        <v>10.4</v>
      </c>
      <c r="L336" s="96">
        <f t="shared" si="76"/>
        <v>9.6</v>
      </c>
      <c r="M336" s="112">
        <v>7.2</v>
      </c>
      <c r="N336" s="96">
        <f t="shared" si="77"/>
        <v>12.8</v>
      </c>
      <c r="O336" s="14">
        <v>12.7</v>
      </c>
      <c r="P336" s="96">
        <f t="shared" si="78"/>
        <v>7.3000000000000007</v>
      </c>
      <c r="Q336" s="14"/>
      <c r="R336" s="96" t="str">
        <f t="shared" si="79"/>
        <v/>
      </c>
      <c r="S336" s="133" t="str">
        <f t="shared" si="80"/>
        <v/>
      </c>
    </row>
    <row r="337" spans="1:19" ht="12.75" hidden="1" customHeight="1" outlineLevel="1" x14ac:dyDescent="0.2">
      <c r="A337" s="46"/>
      <c r="B337" s="34">
        <v>41208</v>
      </c>
      <c r="C337" s="112">
        <v>7.9</v>
      </c>
      <c r="D337" s="96">
        <v>12.1</v>
      </c>
      <c r="E337" s="112">
        <v>13.9</v>
      </c>
      <c r="F337" s="96">
        <f t="shared" si="73"/>
        <v>6.1</v>
      </c>
      <c r="G337" s="112">
        <v>10.9</v>
      </c>
      <c r="H337" s="96">
        <f t="shared" si="74"/>
        <v>9.1</v>
      </c>
      <c r="I337" s="112">
        <v>13.6</v>
      </c>
      <c r="J337" s="96">
        <f t="shared" si="75"/>
        <v>6.4</v>
      </c>
      <c r="K337" s="112">
        <v>9.4</v>
      </c>
      <c r="L337" s="96">
        <f t="shared" si="76"/>
        <v>10.6</v>
      </c>
      <c r="M337" s="112">
        <v>9.6999999999999993</v>
      </c>
      <c r="N337" s="96">
        <f t="shared" si="77"/>
        <v>10.3</v>
      </c>
      <c r="O337" s="14">
        <v>14.7</v>
      </c>
      <c r="P337" s="96">
        <f t="shared" si="78"/>
        <v>5.3000000000000007</v>
      </c>
      <c r="Q337" s="14"/>
      <c r="R337" s="96" t="str">
        <f t="shared" si="79"/>
        <v/>
      </c>
      <c r="S337" s="133" t="str">
        <f t="shared" si="80"/>
        <v/>
      </c>
    </row>
    <row r="338" spans="1:19" ht="12.75" hidden="1" customHeight="1" outlineLevel="1" x14ac:dyDescent="0.2">
      <c r="A338" s="46"/>
      <c r="B338" s="34">
        <v>41209</v>
      </c>
      <c r="C338" s="112">
        <v>5.8</v>
      </c>
      <c r="D338" s="96">
        <v>14.2</v>
      </c>
      <c r="E338" s="112">
        <v>10.9</v>
      </c>
      <c r="F338" s="96">
        <f t="shared" si="73"/>
        <v>9.1</v>
      </c>
      <c r="G338" s="112">
        <v>6.8</v>
      </c>
      <c r="H338" s="96">
        <f t="shared" si="74"/>
        <v>13.2</v>
      </c>
      <c r="I338" s="112">
        <v>8</v>
      </c>
      <c r="J338" s="96">
        <f t="shared" si="75"/>
        <v>12</v>
      </c>
      <c r="K338" s="112">
        <v>8.5</v>
      </c>
      <c r="L338" s="96">
        <f t="shared" si="76"/>
        <v>11.5</v>
      </c>
      <c r="M338" s="112">
        <v>7.8</v>
      </c>
      <c r="N338" s="96">
        <f t="shared" si="77"/>
        <v>12.2</v>
      </c>
      <c r="O338" s="14">
        <v>14.1</v>
      </c>
      <c r="P338" s="96">
        <f t="shared" si="78"/>
        <v>5.9</v>
      </c>
      <c r="Q338" s="14"/>
      <c r="R338" s="96" t="str">
        <f t="shared" si="79"/>
        <v/>
      </c>
      <c r="S338" s="133" t="str">
        <f t="shared" si="80"/>
        <v/>
      </c>
    </row>
    <row r="339" spans="1:19" ht="12.75" hidden="1" customHeight="1" outlineLevel="1" x14ac:dyDescent="0.2">
      <c r="A339" s="46"/>
      <c r="B339" s="34">
        <v>41210</v>
      </c>
      <c r="C339" s="112">
        <v>6.4</v>
      </c>
      <c r="D339" s="96">
        <v>13.6</v>
      </c>
      <c r="E339" s="112">
        <v>7.8</v>
      </c>
      <c r="F339" s="96">
        <f t="shared" si="73"/>
        <v>12.2</v>
      </c>
      <c r="G339" s="112">
        <v>2.8</v>
      </c>
      <c r="H339" s="96">
        <f t="shared" si="74"/>
        <v>17.2</v>
      </c>
      <c r="I339" s="112">
        <v>8</v>
      </c>
      <c r="J339" s="96">
        <f t="shared" si="75"/>
        <v>12</v>
      </c>
      <c r="K339" s="112">
        <v>12.1</v>
      </c>
      <c r="L339" s="96">
        <f t="shared" si="76"/>
        <v>7.9</v>
      </c>
      <c r="M339" s="112">
        <v>6.9</v>
      </c>
      <c r="N339" s="96">
        <f t="shared" si="77"/>
        <v>13.1</v>
      </c>
      <c r="O339" s="14">
        <v>15.3</v>
      </c>
      <c r="P339" s="96">
        <f t="shared" si="78"/>
        <v>0</v>
      </c>
      <c r="Q339" s="14"/>
      <c r="R339" s="96" t="str">
        <f t="shared" si="79"/>
        <v/>
      </c>
      <c r="S339" s="133" t="str">
        <f t="shared" si="80"/>
        <v/>
      </c>
    </row>
    <row r="340" spans="1:19" ht="12.75" hidden="1" customHeight="1" outlineLevel="1" x14ac:dyDescent="0.2">
      <c r="A340" s="46"/>
      <c r="B340" s="34">
        <v>41211</v>
      </c>
      <c r="C340" s="112">
        <v>10.5</v>
      </c>
      <c r="D340" s="96">
        <v>9.5</v>
      </c>
      <c r="E340" s="112">
        <v>8.4</v>
      </c>
      <c r="F340" s="96">
        <f t="shared" si="73"/>
        <v>11.6</v>
      </c>
      <c r="G340" s="112">
        <v>4.4000000000000004</v>
      </c>
      <c r="H340" s="96">
        <f t="shared" si="74"/>
        <v>15.6</v>
      </c>
      <c r="I340" s="112">
        <v>7.2</v>
      </c>
      <c r="J340" s="96">
        <f t="shared" si="75"/>
        <v>12.8</v>
      </c>
      <c r="K340" s="112">
        <v>11.4</v>
      </c>
      <c r="L340" s="96">
        <f t="shared" si="76"/>
        <v>8.6</v>
      </c>
      <c r="M340" s="112">
        <v>7.2</v>
      </c>
      <c r="N340" s="96">
        <f t="shared" si="77"/>
        <v>12.8</v>
      </c>
      <c r="O340" s="14">
        <v>15.9</v>
      </c>
      <c r="P340" s="96">
        <f t="shared" si="78"/>
        <v>0</v>
      </c>
      <c r="Q340" s="14"/>
      <c r="R340" s="96" t="str">
        <f t="shared" si="79"/>
        <v/>
      </c>
      <c r="S340" s="133" t="str">
        <f t="shared" si="80"/>
        <v/>
      </c>
    </row>
    <row r="341" spans="1:19" ht="12.75" hidden="1" customHeight="1" outlineLevel="1" x14ac:dyDescent="0.2">
      <c r="A341" s="46"/>
      <c r="B341" s="34">
        <v>41212</v>
      </c>
      <c r="C341" s="112">
        <v>10.3</v>
      </c>
      <c r="D341" s="96">
        <v>9.6999999999999993</v>
      </c>
      <c r="E341" s="112">
        <v>4.3</v>
      </c>
      <c r="F341" s="96">
        <f t="shared" si="73"/>
        <v>15.7</v>
      </c>
      <c r="G341" s="112">
        <v>6.2</v>
      </c>
      <c r="H341" s="96">
        <f t="shared" si="74"/>
        <v>13.8</v>
      </c>
      <c r="I341" s="112">
        <v>7.1</v>
      </c>
      <c r="J341" s="96">
        <f t="shared" si="75"/>
        <v>12.9</v>
      </c>
      <c r="K341" s="112">
        <v>12.4</v>
      </c>
      <c r="L341" s="96">
        <f t="shared" si="76"/>
        <v>7.6</v>
      </c>
      <c r="M341" s="112">
        <v>6.2</v>
      </c>
      <c r="N341" s="96">
        <f t="shared" si="77"/>
        <v>13.8</v>
      </c>
      <c r="O341" s="14">
        <v>15.8</v>
      </c>
      <c r="P341" s="96">
        <f t="shared" si="78"/>
        <v>0</v>
      </c>
      <c r="Q341" s="14"/>
      <c r="R341" s="96" t="str">
        <f t="shared" si="79"/>
        <v/>
      </c>
      <c r="S341" s="133" t="str">
        <f t="shared" si="80"/>
        <v/>
      </c>
    </row>
    <row r="342" spans="1:19" ht="12.75" hidden="1" customHeight="1" outlineLevel="1" x14ac:dyDescent="0.2">
      <c r="A342" s="46"/>
      <c r="B342" s="35">
        <v>41213</v>
      </c>
      <c r="C342" s="112">
        <v>8.3000000000000007</v>
      </c>
      <c r="D342" s="103">
        <v>11.7</v>
      </c>
      <c r="E342" s="112">
        <v>3.1</v>
      </c>
      <c r="F342" s="103">
        <f t="shared" si="73"/>
        <v>16.899999999999999</v>
      </c>
      <c r="G342" s="112">
        <v>5.9</v>
      </c>
      <c r="H342" s="103">
        <f t="shared" si="74"/>
        <v>14.1</v>
      </c>
      <c r="I342" s="112">
        <v>6.3</v>
      </c>
      <c r="J342" s="103">
        <f t="shared" si="75"/>
        <v>13.7</v>
      </c>
      <c r="K342" s="112">
        <v>12.3</v>
      </c>
      <c r="L342" s="103">
        <f t="shared" si="76"/>
        <v>7.6999999999999993</v>
      </c>
      <c r="M342" s="112">
        <v>12.2</v>
      </c>
      <c r="N342" s="132">
        <f t="shared" si="77"/>
        <v>7.8000000000000007</v>
      </c>
      <c r="O342" s="14">
        <v>12.2</v>
      </c>
      <c r="P342" s="132">
        <f t="shared" si="78"/>
        <v>7.8000000000000007</v>
      </c>
      <c r="Q342" s="14"/>
      <c r="R342" s="132" t="str">
        <f t="shared" si="79"/>
        <v/>
      </c>
      <c r="S342" s="133" t="str">
        <f t="shared" si="80"/>
        <v/>
      </c>
    </row>
    <row r="343" spans="1:19" s="44" customFormat="1" ht="15" collapsed="1" x14ac:dyDescent="0.2">
      <c r="A343" s="45" t="s">
        <v>25</v>
      </c>
      <c r="B343" s="36" t="s">
        <v>10</v>
      </c>
      <c r="C343" s="113">
        <f>+IF(ISERROR(SUBTOTAL(1,C312:C342)),0,SUBTOTAL(1,C312:C342))</f>
        <v>9.435483870967742</v>
      </c>
      <c r="D343" s="54">
        <f>+IF(D312&lt;&gt;"",SUBTOTAL(9,D312:D342),"")</f>
        <v>323.09999999999997</v>
      </c>
      <c r="E343" s="113">
        <f>+IF(ISERROR(SUBTOTAL(1,E312:E342)),"",SUBTOTAL(1,E312:E342))</f>
        <v>11.445161290322577</v>
      </c>
      <c r="F343" s="54">
        <f>+IF(F312&lt;&gt;"",SUBTOTAL(9,F312:F342),"")</f>
        <v>260.29999999999995</v>
      </c>
      <c r="G343" s="113">
        <f>+IF(ISERROR(SUBTOTAL(1,G312:G342)),"",SUBTOTAL(1,G312:G342))</f>
        <v>11.345161290322581</v>
      </c>
      <c r="H343" s="54">
        <f>+IF(H312&lt;&gt;"",SUBTOTAL(9,H312:H342),"")</f>
        <v>246.79999999999995</v>
      </c>
      <c r="I343" s="113">
        <f>+IF(ISERROR(SUBTOTAL(1,I312:I342)),"",SUBTOTAL(1,I312:I342))</f>
        <v>11.970967741935487</v>
      </c>
      <c r="J343" s="54">
        <f>+IF(J312&lt;&gt;"",SUBTOTAL(9,J312:J342),"")</f>
        <v>244.50000000000003</v>
      </c>
      <c r="K343" s="113">
        <f>+IF(ISERROR(SUBTOTAL(1,K312:K342)),"",SUBTOTAL(1,K312:K342))</f>
        <v>10.806451612903222</v>
      </c>
      <c r="L343" s="54">
        <f>+IF(L312&lt;&gt;"",SUBTOTAL(9,L312:L342),"")</f>
        <v>276.90000000000009</v>
      </c>
      <c r="M343" s="113">
        <f>+IF(ISERROR(SUBTOTAL(1,M312:M342)),"",SUBTOTAL(1,M312:M342))</f>
        <v>9.8677419354838705</v>
      </c>
      <c r="N343" s="54">
        <f>+IF(N312&lt;&gt;"",SUBTOTAL(9,N312:N342),"")</f>
        <v>308.60000000000008</v>
      </c>
      <c r="O343" s="113">
        <f>+IF(ISERROR(SUBTOTAL(1,O312:O342)),"",SUBTOTAL(1,O312:O342))</f>
        <v>14.016129032258062</v>
      </c>
      <c r="P343" s="54">
        <f>+IF(P312&lt;&gt;"",SUBTOTAL(9,P312:P342),"")</f>
        <v>150.20000000000002</v>
      </c>
      <c r="Q343" s="113" t="str">
        <f>+IF(ISERROR(SUBTOTAL(1,Q312:Q342)),"",SUBTOTAL(1,Q312:Q342))</f>
        <v/>
      </c>
      <c r="R343" s="54" t="str">
        <f>+IF(R312&lt;&gt;"",SUBTOTAL(9,R312:R342),"")</f>
        <v/>
      </c>
      <c r="S343" s="63" t="str">
        <f>+IF(Q343&lt;&gt;"",((J343+L343+N343+P343+R343)/5),"")</f>
        <v/>
      </c>
    </row>
    <row r="344" spans="1:19" ht="12.75" hidden="1" customHeight="1" outlineLevel="1" x14ac:dyDescent="0.2">
      <c r="A344" s="46"/>
      <c r="B344" s="37">
        <v>41214</v>
      </c>
      <c r="C344" s="112">
        <v>5.3</v>
      </c>
      <c r="D344" s="55">
        <v>14.7</v>
      </c>
      <c r="E344" s="112">
        <v>6.8</v>
      </c>
      <c r="F344" s="55">
        <f t="shared" ref="F344:F373" si="81">IF(ISBLANK(E344),"",IF(E344&lt;15,20-E344,0))</f>
        <v>13.2</v>
      </c>
      <c r="G344" s="112">
        <v>6.9</v>
      </c>
      <c r="H344" s="55">
        <f t="shared" ref="H344:H373" si="82">IF(ISBLANK(G344),"",IF(G344&lt;15,20-G344,0))</f>
        <v>13.1</v>
      </c>
      <c r="I344" s="112">
        <v>9</v>
      </c>
      <c r="J344" s="55">
        <f t="shared" ref="J344:J373" si="83">IF(ISBLANK(I344),"",IF(I344&lt;15,20-I344,0))</f>
        <v>11</v>
      </c>
      <c r="K344" s="112">
        <v>12.7</v>
      </c>
      <c r="L344" s="55">
        <f t="shared" ref="L344:L373" si="84">IF(ISBLANK(K344),"",IF(K344&lt;15,20-K344,0))</f>
        <v>7.3000000000000007</v>
      </c>
      <c r="M344" s="112">
        <v>9.6</v>
      </c>
      <c r="N344" s="55">
        <f t="shared" ref="N344:N373" si="85">IF(ISBLANK(M344),"",IF(M344&lt;15,20-M344,0))</f>
        <v>10.4</v>
      </c>
      <c r="O344" s="122">
        <v>13.5</v>
      </c>
      <c r="P344" s="55">
        <f t="shared" ref="P344:P373" si="86">IF(ISBLANK(O344),"",IF(O344&lt;15,20-O344,0))</f>
        <v>6.5</v>
      </c>
      <c r="Q344" s="122"/>
      <c r="R344" s="55" t="str">
        <f t="shared" ref="R344:R373" si="87">IF(ISBLANK(Q344),"",IF(Q344&lt;15,20-Q344,0))</f>
        <v/>
      </c>
      <c r="S344" s="133" t="str">
        <f>+IF(Q344&lt;&gt;"",((J344+L344+N344+P344+R344)/5),"")</f>
        <v/>
      </c>
    </row>
    <row r="345" spans="1:19" ht="12.75" hidden="1" customHeight="1" outlineLevel="1" x14ac:dyDescent="0.2">
      <c r="A345" s="46"/>
      <c r="B345" s="34">
        <v>41215</v>
      </c>
      <c r="C345" s="112">
        <v>3.6</v>
      </c>
      <c r="D345" s="55">
        <v>16.399999999999999</v>
      </c>
      <c r="E345" s="112">
        <v>9.5</v>
      </c>
      <c r="F345" s="55">
        <f t="shared" si="81"/>
        <v>10.5</v>
      </c>
      <c r="G345" s="112">
        <v>8.3000000000000007</v>
      </c>
      <c r="H345" s="55">
        <f t="shared" si="82"/>
        <v>11.7</v>
      </c>
      <c r="I345" s="112">
        <v>15.1</v>
      </c>
      <c r="J345" s="55">
        <f t="shared" si="83"/>
        <v>0</v>
      </c>
      <c r="K345" s="112">
        <v>19.2</v>
      </c>
      <c r="L345" s="55">
        <f t="shared" si="84"/>
        <v>0</v>
      </c>
      <c r="M345" s="112">
        <v>6.8</v>
      </c>
      <c r="N345" s="55">
        <f t="shared" si="85"/>
        <v>13.2</v>
      </c>
      <c r="O345" s="123">
        <v>9.9</v>
      </c>
      <c r="P345" s="55">
        <f t="shared" si="86"/>
        <v>10.1</v>
      </c>
      <c r="Q345" s="123"/>
      <c r="R345" s="55" t="str">
        <f t="shared" si="87"/>
        <v/>
      </c>
      <c r="S345" s="133" t="str">
        <f t="shared" ref="S345:S374" si="88">+IF(Q345&lt;&gt;"",((J345+L345+N345+P345+R345)/5),"")</f>
        <v/>
      </c>
    </row>
    <row r="346" spans="1:19" ht="12.75" hidden="1" customHeight="1" outlineLevel="1" x14ac:dyDescent="0.2">
      <c r="A346" s="46"/>
      <c r="B346" s="34">
        <v>41216</v>
      </c>
      <c r="C346" s="112">
        <v>2.9</v>
      </c>
      <c r="D346" s="55">
        <v>17.100000000000001</v>
      </c>
      <c r="E346" s="112">
        <v>10.6</v>
      </c>
      <c r="F346" s="55">
        <f t="shared" si="81"/>
        <v>9.4</v>
      </c>
      <c r="G346" s="112">
        <v>9</v>
      </c>
      <c r="H346" s="55">
        <f t="shared" si="82"/>
        <v>11</v>
      </c>
      <c r="I346" s="112">
        <v>12.2</v>
      </c>
      <c r="J346" s="55">
        <f t="shared" si="83"/>
        <v>7.8000000000000007</v>
      </c>
      <c r="K346" s="112">
        <v>12.1</v>
      </c>
      <c r="L346" s="55">
        <f t="shared" si="84"/>
        <v>7.9</v>
      </c>
      <c r="M346" s="112">
        <v>6.6</v>
      </c>
      <c r="N346" s="55">
        <f t="shared" si="85"/>
        <v>13.4</v>
      </c>
      <c r="O346" s="14">
        <v>8</v>
      </c>
      <c r="P346" s="55">
        <f t="shared" si="86"/>
        <v>12</v>
      </c>
      <c r="Q346" s="14"/>
      <c r="R346" s="55" t="str">
        <f t="shared" si="87"/>
        <v/>
      </c>
      <c r="S346" s="133" t="str">
        <f t="shared" si="88"/>
        <v/>
      </c>
    </row>
    <row r="347" spans="1:19" ht="12.75" hidden="1" customHeight="1" outlineLevel="1" x14ac:dyDescent="0.2">
      <c r="A347" s="46"/>
      <c r="B347" s="34">
        <v>41217</v>
      </c>
      <c r="C347" s="112">
        <v>8.8000000000000007</v>
      </c>
      <c r="D347" s="55">
        <v>11.2</v>
      </c>
      <c r="E347" s="112">
        <v>10.1</v>
      </c>
      <c r="F347" s="55">
        <f t="shared" si="81"/>
        <v>9.9</v>
      </c>
      <c r="G347" s="112">
        <v>10.1</v>
      </c>
      <c r="H347" s="55">
        <f t="shared" si="82"/>
        <v>9.9</v>
      </c>
      <c r="I347" s="112">
        <v>11.4</v>
      </c>
      <c r="J347" s="55">
        <f t="shared" si="83"/>
        <v>8.6</v>
      </c>
      <c r="K347" s="112">
        <v>8.1</v>
      </c>
      <c r="L347" s="55">
        <f t="shared" si="84"/>
        <v>11.9</v>
      </c>
      <c r="M347" s="112">
        <v>5.8</v>
      </c>
      <c r="N347" s="55">
        <f t="shared" si="85"/>
        <v>14.2</v>
      </c>
      <c r="O347" s="14">
        <v>9.9</v>
      </c>
      <c r="P347" s="55">
        <f t="shared" si="86"/>
        <v>10.1</v>
      </c>
      <c r="Q347" s="14"/>
      <c r="R347" s="55" t="str">
        <f t="shared" si="87"/>
        <v/>
      </c>
      <c r="S347" s="133" t="str">
        <f t="shared" si="88"/>
        <v/>
      </c>
    </row>
    <row r="348" spans="1:19" ht="12.75" hidden="1" customHeight="1" outlineLevel="1" x14ac:dyDescent="0.2">
      <c r="A348" s="46"/>
      <c r="B348" s="34">
        <v>41218</v>
      </c>
      <c r="C348" s="112">
        <v>11</v>
      </c>
      <c r="D348" s="55">
        <v>9</v>
      </c>
      <c r="E348" s="112">
        <v>8.4</v>
      </c>
      <c r="F348" s="55">
        <f t="shared" si="81"/>
        <v>11.6</v>
      </c>
      <c r="G348" s="112">
        <v>7.7</v>
      </c>
      <c r="H348" s="55">
        <f t="shared" si="82"/>
        <v>12.3</v>
      </c>
      <c r="I348" s="112">
        <v>9.1</v>
      </c>
      <c r="J348" s="55">
        <f t="shared" si="83"/>
        <v>10.9</v>
      </c>
      <c r="K348" s="112">
        <v>7.3</v>
      </c>
      <c r="L348" s="55">
        <f t="shared" si="84"/>
        <v>12.7</v>
      </c>
      <c r="M348" s="112">
        <v>6.2</v>
      </c>
      <c r="N348" s="55">
        <f t="shared" si="85"/>
        <v>13.8</v>
      </c>
      <c r="O348" s="14">
        <v>7.7</v>
      </c>
      <c r="P348" s="55">
        <f t="shared" si="86"/>
        <v>12.3</v>
      </c>
      <c r="Q348" s="14"/>
      <c r="R348" s="55" t="str">
        <f t="shared" si="87"/>
        <v/>
      </c>
      <c r="S348" s="133" t="str">
        <f t="shared" si="88"/>
        <v/>
      </c>
    </row>
    <row r="349" spans="1:19" ht="12.75" hidden="1" customHeight="1" outlineLevel="1" x14ac:dyDescent="0.2">
      <c r="A349" s="46"/>
      <c r="B349" s="34">
        <v>41219</v>
      </c>
      <c r="C349" s="112">
        <v>13</v>
      </c>
      <c r="D349" s="55">
        <v>7</v>
      </c>
      <c r="E349" s="112">
        <v>5.2</v>
      </c>
      <c r="F349" s="55">
        <f t="shared" si="81"/>
        <v>14.8</v>
      </c>
      <c r="G349" s="112">
        <v>7.3</v>
      </c>
      <c r="H349" s="55">
        <f t="shared" si="82"/>
        <v>12.7</v>
      </c>
      <c r="I349" s="112">
        <v>8.1</v>
      </c>
      <c r="J349" s="55">
        <f t="shared" si="83"/>
        <v>11.9</v>
      </c>
      <c r="K349" s="112">
        <v>3.1</v>
      </c>
      <c r="L349" s="55">
        <f t="shared" si="84"/>
        <v>16.899999999999999</v>
      </c>
      <c r="M349" s="112">
        <v>3</v>
      </c>
      <c r="N349" s="55">
        <f t="shared" si="85"/>
        <v>17</v>
      </c>
      <c r="O349" s="14">
        <v>5</v>
      </c>
      <c r="P349" s="55">
        <f t="shared" si="86"/>
        <v>15</v>
      </c>
      <c r="Q349" s="14"/>
      <c r="R349" s="55" t="str">
        <f t="shared" si="87"/>
        <v/>
      </c>
      <c r="S349" s="133" t="str">
        <f t="shared" si="88"/>
        <v/>
      </c>
    </row>
    <row r="350" spans="1:19" ht="12.75" hidden="1" customHeight="1" outlineLevel="1" x14ac:dyDescent="0.2">
      <c r="A350" s="46"/>
      <c r="B350" s="34">
        <v>41220</v>
      </c>
      <c r="C350" s="125">
        <v>15.6</v>
      </c>
      <c r="D350" s="55">
        <v>0</v>
      </c>
      <c r="E350" s="125">
        <v>5.8</v>
      </c>
      <c r="F350" s="55">
        <f t="shared" si="81"/>
        <v>14.2</v>
      </c>
      <c r="G350" s="125">
        <v>9</v>
      </c>
      <c r="H350" s="55">
        <f t="shared" si="82"/>
        <v>11</v>
      </c>
      <c r="I350" s="125">
        <v>8</v>
      </c>
      <c r="J350" s="55">
        <f t="shared" si="83"/>
        <v>12</v>
      </c>
      <c r="K350" s="125">
        <v>5.0999999999999996</v>
      </c>
      <c r="L350" s="55">
        <f t="shared" si="84"/>
        <v>14.9</v>
      </c>
      <c r="M350" s="125">
        <v>4.8</v>
      </c>
      <c r="N350" s="55">
        <f t="shared" si="85"/>
        <v>15.2</v>
      </c>
      <c r="O350" s="14">
        <v>11.4</v>
      </c>
      <c r="P350" s="55">
        <f t="shared" si="86"/>
        <v>8.6</v>
      </c>
      <c r="Q350" s="14"/>
      <c r="R350" s="55" t="str">
        <f t="shared" si="87"/>
        <v/>
      </c>
      <c r="S350" s="133" t="str">
        <f t="shared" si="88"/>
        <v/>
      </c>
    </row>
    <row r="351" spans="1:19" ht="12.75" hidden="1" customHeight="1" outlineLevel="1" x14ac:dyDescent="0.2">
      <c r="A351" s="46"/>
      <c r="B351" s="34">
        <v>41221</v>
      </c>
      <c r="C351" s="125">
        <v>14.5</v>
      </c>
      <c r="D351" s="55">
        <v>5.5</v>
      </c>
      <c r="E351" s="125">
        <v>6.3</v>
      </c>
      <c r="F351" s="55">
        <f t="shared" si="81"/>
        <v>13.7</v>
      </c>
      <c r="G351" s="125">
        <v>9.6</v>
      </c>
      <c r="H351" s="55">
        <f t="shared" si="82"/>
        <v>10.4</v>
      </c>
      <c r="I351" s="125">
        <v>4.7</v>
      </c>
      <c r="J351" s="55">
        <f t="shared" si="83"/>
        <v>15.3</v>
      </c>
      <c r="K351" s="125">
        <v>8.3000000000000007</v>
      </c>
      <c r="L351" s="55">
        <f t="shared" si="84"/>
        <v>11.7</v>
      </c>
      <c r="M351" s="125">
        <v>5.7</v>
      </c>
      <c r="N351" s="55">
        <f t="shared" si="85"/>
        <v>14.3</v>
      </c>
      <c r="O351" s="14">
        <v>8.6999999999999993</v>
      </c>
      <c r="P351" s="55">
        <f t="shared" si="86"/>
        <v>11.3</v>
      </c>
      <c r="Q351" s="14"/>
      <c r="R351" s="55" t="str">
        <f t="shared" si="87"/>
        <v/>
      </c>
      <c r="S351" s="133" t="str">
        <f t="shared" si="88"/>
        <v/>
      </c>
    </row>
    <row r="352" spans="1:19" ht="12.75" hidden="1" customHeight="1" outlineLevel="1" x14ac:dyDescent="0.2">
      <c r="A352" s="46"/>
      <c r="B352" s="34">
        <v>41222</v>
      </c>
      <c r="C352" s="112">
        <v>14.5</v>
      </c>
      <c r="D352" s="55">
        <v>5.5</v>
      </c>
      <c r="E352" s="112">
        <v>6.4</v>
      </c>
      <c r="F352" s="55">
        <f t="shared" si="81"/>
        <v>13.6</v>
      </c>
      <c r="G352" s="112">
        <v>8.9</v>
      </c>
      <c r="H352" s="55">
        <f t="shared" si="82"/>
        <v>11.1</v>
      </c>
      <c r="I352" s="112">
        <v>4.3</v>
      </c>
      <c r="J352" s="55">
        <f t="shared" si="83"/>
        <v>15.7</v>
      </c>
      <c r="K352" s="112">
        <v>9.8000000000000007</v>
      </c>
      <c r="L352" s="55">
        <f t="shared" si="84"/>
        <v>10.199999999999999</v>
      </c>
      <c r="M352" s="112">
        <v>2.2999999999999998</v>
      </c>
      <c r="N352" s="55">
        <f t="shared" si="85"/>
        <v>17.7</v>
      </c>
      <c r="O352" s="14">
        <v>11.5</v>
      </c>
      <c r="P352" s="55">
        <f t="shared" si="86"/>
        <v>8.5</v>
      </c>
      <c r="Q352" s="14"/>
      <c r="R352" s="55" t="str">
        <f t="shared" si="87"/>
        <v/>
      </c>
      <c r="S352" s="133" t="str">
        <f t="shared" si="88"/>
        <v/>
      </c>
    </row>
    <row r="353" spans="1:19" ht="12.75" hidden="1" customHeight="1" outlineLevel="1" x14ac:dyDescent="0.2">
      <c r="A353" s="46"/>
      <c r="B353" s="34">
        <v>41223</v>
      </c>
      <c r="C353" s="125">
        <v>14.2</v>
      </c>
      <c r="D353" s="55">
        <v>5.8000000000000007</v>
      </c>
      <c r="E353" s="125">
        <v>6.2</v>
      </c>
      <c r="F353" s="55">
        <f t="shared" si="81"/>
        <v>13.8</v>
      </c>
      <c r="G353" s="125">
        <v>9.1</v>
      </c>
      <c r="H353" s="55">
        <f t="shared" si="82"/>
        <v>10.9</v>
      </c>
      <c r="I353" s="125">
        <v>0.3</v>
      </c>
      <c r="J353" s="55">
        <f t="shared" si="83"/>
        <v>19.7</v>
      </c>
      <c r="K353" s="125">
        <v>6.5</v>
      </c>
      <c r="L353" s="55">
        <f t="shared" si="84"/>
        <v>13.5</v>
      </c>
      <c r="M353" s="125">
        <v>2.2000000000000002</v>
      </c>
      <c r="N353" s="55">
        <f t="shared" si="85"/>
        <v>17.8</v>
      </c>
      <c r="O353" s="14">
        <v>9.6999999999999993</v>
      </c>
      <c r="P353" s="55">
        <f t="shared" si="86"/>
        <v>10.3</v>
      </c>
      <c r="Q353" s="14"/>
      <c r="R353" s="55" t="str">
        <f t="shared" si="87"/>
        <v/>
      </c>
      <c r="S353" s="133" t="str">
        <f t="shared" si="88"/>
        <v/>
      </c>
    </row>
    <row r="354" spans="1:19" ht="12.75" hidden="1" customHeight="1" outlineLevel="1" x14ac:dyDescent="0.2">
      <c r="A354" s="46"/>
      <c r="B354" s="34">
        <v>41224</v>
      </c>
      <c r="C354" s="112">
        <v>9.9</v>
      </c>
      <c r="D354" s="55">
        <v>10.1</v>
      </c>
      <c r="E354" s="112">
        <v>7.3</v>
      </c>
      <c r="F354" s="55">
        <f t="shared" si="81"/>
        <v>12.7</v>
      </c>
      <c r="G354" s="112">
        <v>11.6</v>
      </c>
      <c r="H354" s="55">
        <f t="shared" si="82"/>
        <v>8.4</v>
      </c>
      <c r="I354" s="112">
        <v>2.4</v>
      </c>
      <c r="J354" s="55">
        <f t="shared" si="83"/>
        <v>17.600000000000001</v>
      </c>
      <c r="K354" s="112">
        <v>7.3</v>
      </c>
      <c r="L354" s="55">
        <f t="shared" si="84"/>
        <v>12.7</v>
      </c>
      <c r="M354" s="112">
        <v>3.1</v>
      </c>
      <c r="N354" s="55">
        <f t="shared" si="85"/>
        <v>16.899999999999999</v>
      </c>
      <c r="O354" s="14">
        <v>6</v>
      </c>
      <c r="P354" s="55">
        <f t="shared" si="86"/>
        <v>14</v>
      </c>
      <c r="Q354" s="14"/>
      <c r="R354" s="55" t="str">
        <f t="shared" si="87"/>
        <v/>
      </c>
      <c r="S354" s="133" t="str">
        <f t="shared" si="88"/>
        <v/>
      </c>
    </row>
    <row r="355" spans="1:19" ht="12.75" hidden="1" customHeight="1" outlineLevel="1" x14ac:dyDescent="0.2">
      <c r="A355" s="46"/>
      <c r="B355" s="34">
        <v>41225</v>
      </c>
      <c r="C355" s="112">
        <v>8.3000000000000007</v>
      </c>
      <c r="D355" s="55">
        <v>11.7</v>
      </c>
      <c r="E355" s="112">
        <v>5.5</v>
      </c>
      <c r="F355" s="55">
        <f t="shared" si="81"/>
        <v>14.5</v>
      </c>
      <c r="G355" s="112">
        <v>10.9</v>
      </c>
      <c r="H355" s="55">
        <f t="shared" si="82"/>
        <v>9.1</v>
      </c>
      <c r="I355" s="112">
        <v>5.7</v>
      </c>
      <c r="J355" s="55">
        <f t="shared" si="83"/>
        <v>14.3</v>
      </c>
      <c r="K355" s="112">
        <v>8.1999999999999993</v>
      </c>
      <c r="L355" s="55">
        <f t="shared" si="84"/>
        <v>11.8</v>
      </c>
      <c r="M355" s="112">
        <v>1.8</v>
      </c>
      <c r="N355" s="55">
        <f t="shared" si="85"/>
        <v>18.2</v>
      </c>
      <c r="O355" s="14">
        <v>4.9000000000000004</v>
      </c>
      <c r="P355" s="55">
        <f t="shared" si="86"/>
        <v>15.1</v>
      </c>
      <c r="Q355" s="14"/>
      <c r="R355" s="55" t="str">
        <f t="shared" si="87"/>
        <v/>
      </c>
      <c r="S355" s="133" t="str">
        <f t="shared" si="88"/>
        <v/>
      </c>
    </row>
    <row r="356" spans="1:19" ht="12.75" hidden="1" customHeight="1" outlineLevel="1" x14ac:dyDescent="0.2">
      <c r="A356" s="46"/>
      <c r="B356" s="34">
        <v>41226</v>
      </c>
      <c r="C356" s="112">
        <v>8.3000000000000007</v>
      </c>
      <c r="D356" s="55">
        <v>11.7</v>
      </c>
      <c r="E356" s="112">
        <v>3.5</v>
      </c>
      <c r="F356" s="55">
        <f t="shared" si="81"/>
        <v>16.5</v>
      </c>
      <c r="G356" s="112">
        <v>10.1</v>
      </c>
      <c r="H356" s="55">
        <f t="shared" si="82"/>
        <v>9.9</v>
      </c>
      <c r="I356" s="112">
        <v>4.5</v>
      </c>
      <c r="J356" s="55">
        <f t="shared" si="83"/>
        <v>15.5</v>
      </c>
      <c r="K356" s="112">
        <v>10</v>
      </c>
      <c r="L356" s="55">
        <f t="shared" si="84"/>
        <v>10</v>
      </c>
      <c r="M356" s="112">
        <v>4.2</v>
      </c>
      <c r="N356" s="55">
        <f t="shared" si="85"/>
        <v>15.8</v>
      </c>
      <c r="O356" s="14">
        <v>3.4</v>
      </c>
      <c r="P356" s="55">
        <f t="shared" si="86"/>
        <v>16.600000000000001</v>
      </c>
      <c r="Q356" s="14"/>
      <c r="R356" s="55" t="str">
        <f t="shared" si="87"/>
        <v/>
      </c>
      <c r="S356" s="133" t="str">
        <f t="shared" si="88"/>
        <v/>
      </c>
    </row>
    <row r="357" spans="1:19" ht="12.75" hidden="1" customHeight="1" outlineLevel="1" x14ac:dyDescent="0.2">
      <c r="A357" s="46"/>
      <c r="B357" s="34">
        <v>41227</v>
      </c>
      <c r="C357" s="112">
        <v>9.1</v>
      </c>
      <c r="D357" s="55">
        <v>10.9</v>
      </c>
      <c r="E357" s="112">
        <v>1.8</v>
      </c>
      <c r="F357" s="55">
        <f t="shared" si="81"/>
        <v>18.2</v>
      </c>
      <c r="G357" s="112">
        <v>3.9</v>
      </c>
      <c r="H357" s="55">
        <f t="shared" si="82"/>
        <v>16.100000000000001</v>
      </c>
      <c r="I357" s="112">
        <v>3.6</v>
      </c>
      <c r="J357" s="55">
        <f t="shared" si="83"/>
        <v>16.399999999999999</v>
      </c>
      <c r="K357" s="112">
        <v>11.4</v>
      </c>
      <c r="L357" s="55">
        <f t="shared" si="84"/>
        <v>8.6</v>
      </c>
      <c r="M357" s="112">
        <v>7.4</v>
      </c>
      <c r="N357" s="55">
        <f t="shared" si="85"/>
        <v>12.6</v>
      </c>
      <c r="O357" s="14">
        <v>6.6</v>
      </c>
      <c r="P357" s="55">
        <f t="shared" si="86"/>
        <v>13.4</v>
      </c>
      <c r="Q357" s="14"/>
      <c r="R357" s="55" t="str">
        <f t="shared" si="87"/>
        <v/>
      </c>
      <c r="S357" s="133" t="str">
        <f t="shared" si="88"/>
        <v/>
      </c>
    </row>
    <row r="358" spans="1:19" ht="12.75" hidden="1" customHeight="1" outlineLevel="1" x14ac:dyDescent="0.2">
      <c r="A358" s="46"/>
      <c r="B358" s="34">
        <v>41228</v>
      </c>
      <c r="C358" s="112">
        <v>12.6</v>
      </c>
      <c r="D358" s="55">
        <v>7.4</v>
      </c>
      <c r="E358" s="112">
        <v>-1.1000000000000001</v>
      </c>
      <c r="F358" s="55">
        <f t="shared" si="81"/>
        <v>21.1</v>
      </c>
      <c r="G358" s="112">
        <v>3.4</v>
      </c>
      <c r="H358" s="55">
        <f t="shared" si="82"/>
        <v>16.600000000000001</v>
      </c>
      <c r="I358" s="112">
        <v>2.8</v>
      </c>
      <c r="J358" s="55">
        <f t="shared" si="83"/>
        <v>17.2</v>
      </c>
      <c r="K358" s="112">
        <v>10.8</v>
      </c>
      <c r="L358" s="55">
        <f t="shared" si="84"/>
        <v>9.1999999999999993</v>
      </c>
      <c r="M358" s="112">
        <v>6.7</v>
      </c>
      <c r="N358" s="55">
        <f t="shared" si="85"/>
        <v>13.3</v>
      </c>
      <c r="O358" s="14">
        <v>8.6</v>
      </c>
      <c r="P358" s="55">
        <f t="shared" si="86"/>
        <v>11.4</v>
      </c>
      <c r="Q358" s="14"/>
      <c r="R358" s="55" t="str">
        <f t="shared" si="87"/>
        <v/>
      </c>
      <c r="S358" s="133" t="str">
        <f t="shared" si="88"/>
        <v/>
      </c>
    </row>
    <row r="359" spans="1:19" ht="12.75" hidden="1" customHeight="1" outlineLevel="1" x14ac:dyDescent="0.2">
      <c r="A359" s="46"/>
      <c r="B359" s="34">
        <v>41229</v>
      </c>
      <c r="C359" s="112">
        <v>10.7</v>
      </c>
      <c r="D359" s="55">
        <v>9.3000000000000007</v>
      </c>
      <c r="E359" s="112">
        <v>0.2</v>
      </c>
      <c r="F359" s="55">
        <f t="shared" si="81"/>
        <v>19.8</v>
      </c>
      <c r="G359" s="112">
        <v>4</v>
      </c>
      <c r="H359" s="55">
        <f t="shared" si="82"/>
        <v>16</v>
      </c>
      <c r="I359" s="112">
        <v>3.7</v>
      </c>
      <c r="J359" s="55">
        <f t="shared" si="83"/>
        <v>16.3</v>
      </c>
      <c r="K359" s="112">
        <v>11</v>
      </c>
      <c r="L359" s="55">
        <f t="shared" si="84"/>
        <v>9</v>
      </c>
      <c r="M359" s="112">
        <v>5.4</v>
      </c>
      <c r="N359" s="55">
        <f t="shared" si="85"/>
        <v>14.6</v>
      </c>
      <c r="O359" s="14">
        <v>9.6</v>
      </c>
      <c r="P359" s="55">
        <f t="shared" si="86"/>
        <v>10.4</v>
      </c>
      <c r="Q359" s="14"/>
      <c r="R359" s="55" t="str">
        <f t="shared" si="87"/>
        <v/>
      </c>
      <c r="S359" s="133" t="str">
        <f t="shared" si="88"/>
        <v/>
      </c>
    </row>
    <row r="360" spans="1:19" ht="12.75" hidden="1" customHeight="1" outlineLevel="1" x14ac:dyDescent="0.2">
      <c r="A360" s="46"/>
      <c r="B360" s="34">
        <v>41230</v>
      </c>
      <c r="C360" s="112">
        <v>12.1</v>
      </c>
      <c r="D360" s="55">
        <v>7.9</v>
      </c>
      <c r="E360" s="112">
        <v>2.2999999999999998</v>
      </c>
      <c r="F360" s="55">
        <f t="shared" si="81"/>
        <v>17.7</v>
      </c>
      <c r="G360" s="112">
        <v>3.2</v>
      </c>
      <c r="H360" s="55">
        <f t="shared" si="82"/>
        <v>16.8</v>
      </c>
      <c r="I360" s="112">
        <v>2.5</v>
      </c>
      <c r="J360" s="55">
        <f t="shared" si="83"/>
        <v>17.5</v>
      </c>
      <c r="K360" s="112">
        <v>9.4</v>
      </c>
      <c r="L360" s="55">
        <f t="shared" si="84"/>
        <v>10.6</v>
      </c>
      <c r="M360" s="112">
        <v>5.3</v>
      </c>
      <c r="N360" s="55">
        <f t="shared" si="85"/>
        <v>14.7</v>
      </c>
      <c r="O360" s="14">
        <v>10.3</v>
      </c>
      <c r="P360" s="55">
        <f t="shared" si="86"/>
        <v>9.6999999999999993</v>
      </c>
      <c r="Q360" s="14"/>
      <c r="R360" s="55" t="str">
        <f t="shared" si="87"/>
        <v/>
      </c>
      <c r="S360" s="133" t="str">
        <f t="shared" si="88"/>
        <v/>
      </c>
    </row>
    <row r="361" spans="1:19" ht="12.75" hidden="1" customHeight="1" outlineLevel="1" x14ac:dyDescent="0.2">
      <c r="A361" s="46"/>
      <c r="B361" s="34">
        <v>41231</v>
      </c>
      <c r="C361" s="112">
        <v>14.1</v>
      </c>
      <c r="D361" s="55">
        <v>5.9</v>
      </c>
      <c r="E361" s="112">
        <v>4.4000000000000004</v>
      </c>
      <c r="F361" s="55">
        <f t="shared" si="81"/>
        <v>15.6</v>
      </c>
      <c r="G361" s="112">
        <v>2.8</v>
      </c>
      <c r="H361" s="55">
        <f t="shared" si="82"/>
        <v>17.2</v>
      </c>
      <c r="I361" s="112">
        <v>4.0999999999999996</v>
      </c>
      <c r="J361" s="55">
        <f t="shared" si="83"/>
        <v>15.9</v>
      </c>
      <c r="K361" s="112">
        <v>6.3</v>
      </c>
      <c r="L361" s="55">
        <f t="shared" si="84"/>
        <v>13.7</v>
      </c>
      <c r="M361" s="112">
        <v>5.9</v>
      </c>
      <c r="N361" s="55">
        <f t="shared" si="85"/>
        <v>14.1</v>
      </c>
      <c r="O361" s="14">
        <v>7.6</v>
      </c>
      <c r="P361" s="55">
        <f t="shared" si="86"/>
        <v>12.4</v>
      </c>
      <c r="Q361" s="14"/>
      <c r="R361" s="55" t="str">
        <f t="shared" si="87"/>
        <v/>
      </c>
      <c r="S361" s="133" t="str">
        <f t="shared" si="88"/>
        <v/>
      </c>
    </row>
    <row r="362" spans="1:19" ht="12.75" hidden="1" customHeight="1" outlineLevel="1" x14ac:dyDescent="0.2">
      <c r="A362" s="46"/>
      <c r="B362" s="34">
        <v>41232</v>
      </c>
      <c r="C362" s="112">
        <v>14.4</v>
      </c>
      <c r="D362" s="55">
        <v>5.6</v>
      </c>
      <c r="E362" s="112">
        <v>3.8</v>
      </c>
      <c r="F362" s="55">
        <f t="shared" si="81"/>
        <v>16.2</v>
      </c>
      <c r="G362" s="112">
        <v>1.6</v>
      </c>
      <c r="H362" s="55">
        <f t="shared" si="82"/>
        <v>18.399999999999999</v>
      </c>
      <c r="I362" s="112">
        <v>4</v>
      </c>
      <c r="J362" s="55">
        <f t="shared" si="83"/>
        <v>16</v>
      </c>
      <c r="K362" s="112">
        <v>7.5</v>
      </c>
      <c r="L362" s="55">
        <f t="shared" si="84"/>
        <v>12.5</v>
      </c>
      <c r="M362" s="112">
        <v>3.5</v>
      </c>
      <c r="N362" s="55">
        <f t="shared" si="85"/>
        <v>16.5</v>
      </c>
      <c r="O362" s="14">
        <v>7.2</v>
      </c>
      <c r="P362" s="55">
        <f t="shared" si="86"/>
        <v>12.8</v>
      </c>
      <c r="Q362" s="14"/>
      <c r="R362" s="55" t="str">
        <f t="shared" si="87"/>
        <v/>
      </c>
      <c r="S362" s="133" t="str">
        <f t="shared" si="88"/>
        <v/>
      </c>
    </row>
    <row r="363" spans="1:19" ht="12.75" hidden="1" customHeight="1" outlineLevel="1" x14ac:dyDescent="0.2">
      <c r="A363" s="46"/>
      <c r="B363" s="34">
        <v>41233</v>
      </c>
      <c r="C363" s="112">
        <v>9.6999999999999993</v>
      </c>
      <c r="D363" s="55">
        <v>10.3</v>
      </c>
      <c r="E363" s="112">
        <v>4</v>
      </c>
      <c r="F363" s="55">
        <f t="shared" si="81"/>
        <v>16</v>
      </c>
      <c r="G363" s="112">
        <v>1.6</v>
      </c>
      <c r="H363" s="55">
        <f t="shared" si="82"/>
        <v>18.399999999999999</v>
      </c>
      <c r="I363" s="112">
        <v>3.2</v>
      </c>
      <c r="J363" s="55">
        <f t="shared" si="83"/>
        <v>16.8</v>
      </c>
      <c r="K363" s="112">
        <v>4.8</v>
      </c>
      <c r="L363" s="55">
        <f t="shared" si="84"/>
        <v>15.2</v>
      </c>
      <c r="M363" s="112">
        <v>4.9000000000000004</v>
      </c>
      <c r="N363" s="55">
        <f t="shared" si="85"/>
        <v>15.1</v>
      </c>
      <c r="O363" s="14">
        <v>6.3</v>
      </c>
      <c r="P363" s="55">
        <f t="shared" si="86"/>
        <v>13.7</v>
      </c>
      <c r="Q363" s="14"/>
      <c r="R363" s="55" t="str">
        <f t="shared" si="87"/>
        <v/>
      </c>
      <c r="S363" s="133" t="str">
        <f t="shared" si="88"/>
        <v/>
      </c>
    </row>
    <row r="364" spans="1:19" ht="12.75" hidden="1" customHeight="1" outlineLevel="1" x14ac:dyDescent="0.2">
      <c r="A364" s="46"/>
      <c r="B364" s="34">
        <v>41234</v>
      </c>
      <c r="C364" s="125">
        <v>3</v>
      </c>
      <c r="D364" s="55">
        <v>17</v>
      </c>
      <c r="E364" s="125">
        <v>7.4</v>
      </c>
      <c r="F364" s="55">
        <f t="shared" si="81"/>
        <v>12.6</v>
      </c>
      <c r="G364" s="125">
        <v>-0.9</v>
      </c>
      <c r="H364" s="55">
        <f t="shared" si="82"/>
        <v>20.9</v>
      </c>
      <c r="I364" s="125">
        <v>4</v>
      </c>
      <c r="J364" s="55">
        <f t="shared" si="83"/>
        <v>16</v>
      </c>
      <c r="K364" s="125">
        <v>-0.5</v>
      </c>
      <c r="L364" s="55">
        <f t="shared" si="84"/>
        <v>20.5</v>
      </c>
      <c r="M364" s="125">
        <v>1.3</v>
      </c>
      <c r="N364" s="55">
        <f t="shared" si="85"/>
        <v>18.7</v>
      </c>
      <c r="O364" s="14">
        <v>6.3</v>
      </c>
      <c r="P364" s="55">
        <f t="shared" si="86"/>
        <v>13.7</v>
      </c>
      <c r="Q364" s="14"/>
      <c r="R364" s="55" t="str">
        <f t="shared" si="87"/>
        <v/>
      </c>
      <c r="S364" s="133" t="str">
        <f t="shared" si="88"/>
        <v/>
      </c>
    </row>
    <row r="365" spans="1:19" ht="12.75" hidden="1" customHeight="1" outlineLevel="1" x14ac:dyDescent="0.2">
      <c r="A365" s="46"/>
      <c r="B365" s="34">
        <v>41235</v>
      </c>
      <c r="C365" s="112">
        <v>0.9</v>
      </c>
      <c r="D365" s="55">
        <v>19.100000000000001</v>
      </c>
      <c r="E365" s="112">
        <v>7.7</v>
      </c>
      <c r="F365" s="55">
        <f t="shared" si="81"/>
        <v>12.3</v>
      </c>
      <c r="G365" s="112">
        <v>2.6</v>
      </c>
      <c r="H365" s="55">
        <f t="shared" si="82"/>
        <v>17.399999999999999</v>
      </c>
      <c r="I365" s="112">
        <v>1.7</v>
      </c>
      <c r="J365" s="55">
        <f t="shared" si="83"/>
        <v>18.3</v>
      </c>
      <c r="K365" s="112">
        <v>1.6</v>
      </c>
      <c r="L365" s="55">
        <f t="shared" si="84"/>
        <v>18.399999999999999</v>
      </c>
      <c r="M365" s="112">
        <v>4.2</v>
      </c>
      <c r="N365" s="55">
        <f t="shared" si="85"/>
        <v>15.8</v>
      </c>
      <c r="O365" s="14">
        <v>6.5</v>
      </c>
      <c r="P365" s="55">
        <f t="shared" si="86"/>
        <v>13.5</v>
      </c>
      <c r="Q365" s="14"/>
      <c r="R365" s="55" t="str">
        <f t="shared" si="87"/>
        <v/>
      </c>
      <c r="S365" s="133" t="str">
        <f t="shared" si="88"/>
        <v/>
      </c>
    </row>
    <row r="366" spans="1:19" ht="12.75" hidden="1" customHeight="1" outlineLevel="1" x14ac:dyDescent="0.2">
      <c r="A366" s="46"/>
      <c r="B366" s="34">
        <v>41236</v>
      </c>
      <c r="C366" s="112">
        <v>0.8</v>
      </c>
      <c r="D366" s="55">
        <v>19.2</v>
      </c>
      <c r="E366" s="112">
        <v>7.2</v>
      </c>
      <c r="F366" s="55">
        <f t="shared" si="81"/>
        <v>12.8</v>
      </c>
      <c r="G366" s="112">
        <v>1.4</v>
      </c>
      <c r="H366" s="55">
        <f t="shared" si="82"/>
        <v>18.600000000000001</v>
      </c>
      <c r="I366" s="112">
        <v>3.8</v>
      </c>
      <c r="J366" s="55">
        <f t="shared" si="83"/>
        <v>16.2</v>
      </c>
      <c r="K366" s="112">
        <v>5</v>
      </c>
      <c r="L366" s="55">
        <f t="shared" si="84"/>
        <v>15</v>
      </c>
      <c r="M366" s="112">
        <v>0.8</v>
      </c>
      <c r="N366" s="55">
        <f t="shared" si="85"/>
        <v>19.2</v>
      </c>
      <c r="O366" s="14">
        <v>5.0999999999999996</v>
      </c>
      <c r="P366" s="55">
        <f t="shared" si="86"/>
        <v>14.9</v>
      </c>
      <c r="Q366" s="14"/>
      <c r="R366" s="55" t="str">
        <f t="shared" si="87"/>
        <v/>
      </c>
      <c r="S366" s="133" t="str">
        <f t="shared" si="88"/>
        <v/>
      </c>
    </row>
    <row r="367" spans="1:19" ht="12.75" hidden="1" customHeight="1" outlineLevel="1" x14ac:dyDescent="0.2">
      <c r="A367" s="46"/>
      <c r="B367" s="34">
        <v>41237</v>
      </c>
      <c r="C367" s="112">
        <v>-1.1000000000000001</v>
      </c>
      <c r="D367" s="55">
        <v>21.1</v>
      </c>
      <c r="E367" s="112">
        <v>11.3</v>
      </c>
      <c r="F367" s="55">
        <f t="shared" si="81"/>
        <v>8.6999999999999993</v>
      </c>
      <c r="G367" s="112">
        <v>4.8</v>
      </c>
      <c r="H367" s="55">
        <f t="shared" si="82"/>
        <v>15.2</v>
      </c>
      <c r="I367" s="112">
        <v>3.8</v>
      </c>
      <c r="J367" s="55">
        <f t="shared" si="83"/>
        <v>16.2</v>
      </c>
      <c r="K367" s="112">
        <v>3.5</v>
      </c>
      <c r="L367" s="55">
        <f t="shared" si="84"/>
        <v>16.5</v>
      </c>
      <c r="M367" s="112">
        <v>-1</v>
      </c>
      <c r="N367" s="55">
        <f t="shared" si="85"/>
        <v>21</v>
      </c>
      <c r="O367" s="14">
        <v>6.3</v>
      </c>
      <c r="P367" s="55">
        <f t="shared" si="86"/>
        <v>13.7</v>
      </c>
      <c r="Q367" s="14"/>
      <c r="R367" s="55" t="str">
        <f t="shared" si="87"/>
        <v/>
      </c>
      <c r="S367" s="133" t="str">
        <f t="shared" si="88"/>
        <v/>
      </c>
    </row>
    <row r="368" spans="1:19" ht="12.75" hidden="1" customHeight="1" outlineLevel="1" x14ac:dyDescent="0.2">
      <c r="A368" s="46"/>
      <c r="B368" s="34">
        <v>41238</v>
      </c>
      <c r="C368" s="112">
        <v>3</v>
      </c>
      <c r="D368" s="55">
        <v>17</v>
      </c>
      <c r="E368" s="112">
        <v>6.7</v>
      </c>
      <c r="F368" s="55">
        <f t="shared" si="81"/>
        <v>13.3</v>
      </c>
      <c r="G368" s="112">
        <v>3.1</v>
      </c>
      <c r="H368" s="55">
        <f t="shared" si="82"/>
        <v>16.899999999999999</v>
      </c>
      <c r="I368" s="112">
        <v>3.1</v>
      </c>
      <c r="J368" s="55">
        <f t="shared" si="83"/>
        <v>16.899999999999999</v>
      </c>
      <c r="K368" s="112">
        <v>0.9</v>
      </c>
      <c r="L368" s="55">
        <f t="shared" si="84"/>
        <v>19.100000000000001</v>
      </c>
      <c r="M368" s="112">
        <v>-0.1</v>
      </c>
      <c r="N368" s="55">
        <f t="shared" si="85"/>
        <v>20.100000000000001</v>
      </c>
      <c r="O368" s="14">
        <v>4.5</v>
      </c>
      <c r="P368" s="55">
        <f t="shared" si="86"/>
        <v>15.5</v>
      </c>
      <c r="Q368" s="14"/>
      <c r="R368" s="55" t="str">
        <f t="shared" si="87"/>
        <v/>
      </c>
      <c r="S368" s="133" t="str">
        <f t="shared" si="88"/>
        <v/>
      </c>
    </row>
    <row r="369" spans="1:19" ht="12.75" hidden="1" customHeight="1" outlineLevel="1" x14ac:dyDescent="0.2">
      <c r="A369" s="46"/>
      <c r="B369" s="34">
        <v>41239</v>
      </c>
      <c r="C369" s="112">
        <v>3.1</v>
      </c>
      <c r="D369" s="55">
        <v>16.899999999999999</v>
      </c>
      <c r="E369" s="112">
        <v>2.2000000000000002</v>
      </c>
      <c r="F369" s="55">
        <f t="shared" si="81"/>
        <v>17.8</v>
      </c>
      <c r="G369" s="112">
        <v>3.6</v>
      </c>
      <c r="H369" s="55">
        <f t="shared" si="82"/>
        <v>16.399999999999999</v>
      </c>
      <c r="I369" s="112">
        <v>6.4</v>
      </c>
      <c r="J369" s="55">
        <f t="shared" si="83"/>
        <v>13.6</v>
      </c>
      <c r="K369" s="112">
        <v>1.5</v>
      </c>
      <c r="L369" s="55">
        <f t="shared" si="84"/>
        <v>18.5</v>
      </c>
      <c r="M369" s="112">
        <v>1.5</v>
      </c>
      <c r="N369" s="55">
        <f t="shared" si="85"/>
        <v>18.5</v>
      </c>
      <c r="O369" s="14">
        <v>5.4</v>
      </c>
      <c r="P369" s="55">
        <f t="shared" si="86"/>
        <v>14.6</v>
      </c>
      <c r="Q369" s="14"/>
      <c r="R369" s="55" t="str">
        <f t="shared" si="87"/>
        <v/>
      </c>
      <c r="S369" s="133" t="str">
        <f t="shared" si="88"/>
        <v/>
      </c>
    </row>
    <row r="370" spans="1:19" ht="12.75" hidden="1" customHeight="1" outlineLevel="1" x14ac:dyDescent="0.2">
      <c r="A370" s="46"/>
      <c r="B370" s="34">
        <v>41240</v>
      </c>
      <c r="C370" s="112">
        <v>1.4</v>
      </c>
      <c r="D370" s="55">
        <v>18.600000000000001</v>
      </c>
      <c r="E370" s="112">
        <v>3.9</v>
      </c>
      <c r="F370" s="55">
        <f t="shared" si="81"/>
        <v>16.100000000000001</v>
      </c>
      <c r="G370" s="112">
        <v>2.5</v>
      </c>
      <c r="H370" s="55">
        <f t="shared" si="82"/>
        <v>17.5</v>
      </c>
      <c r="I370" s="112">
        <v>9.1</v>
      </c>
      <c r="J370" s="55">
        <f t="shared" si="83"/>
        <v>10.9</v>
      </c>
      <c r="K370" s="112">
        <v>1.7</v>
      </c>
      <c r="L370" s="55">
        <f t="shared" si="84"/>
        <v>18.3</v>
      </c>
      <c r="M370" s="112">
        <v>3.2</v>
      </c>
      <c r="N370" s="55">
        <f t="shared" si="85"/>
        <v>16.8</v>
      </c>
      <c r="O370" s="14">
        <v>2</v>
      </c>
      <c r="P370" s="55">
        <f t="shared" si="86"/>
        <v>18</v>
      </c>
      <c r="Q370" s="14"/>
      <c r="R370" s="55" t="str">
        <f t="shared" si="87"/>
        <v/>
      </c>
      <c r="S370" s="133" t="str">
        <f t="shared" si="88"/>
        <v/>
      </c>
    </row>
    <row r="371" spans="1:19" ht="12.75" hidden="1" customHeight="1" outlineLevel="1" x14ac:dyDescent="0.2">
      <c r="A371" s="46"/>
      <c r="B371" s="34">
        <v>41241</v>
      </c>
      <c r="C371" s="112">
        <v>1.5</v>
      </c>
      <c r="D371" s="55">
        <v>18.5</v>
      </c>
      <c r="E371" s="112">
        <v>5.2</v>
      </c>
      <c r="F371" s="55">
        <f t="shared" si="81"/>
        <v>14.8</v>
      </c>
      <c r="G371" s="112">
        <v>2.6</v>
      </c>
      <c r="H371" s="55">
        <f t="shared" si="82"/>
        <v>17.399999999999999</v>
      </c>
      <c r="I371" s="112">
        <v>10.5</v>
      </c>
      <c r="J371" s="55">
        <f t="shared" si="83"/>
        <v>9.5</v>
      </c>
      <c r="K371" s="112">
        <v>0.1</v>
      </c>
      <c r="L371" s="55">
        <f t="shared" si="84"/>
        <v>19.899999999999999</v>
      </c>
      <c r="M371" s="112">
        <v>1.2</v>
      </c>
      <c r="N371" s="55">
        <f t="shared" si="85"/>
        <v>18.8</v>
      </c>
      <c r="O371" s="14">
        <v>5.5</v>
      </c>
      <c r="P371" s="55">
        <f t="shared" si="86"/>
        <v>14.5</v>
      </c>
      <c r="Q371" s="14"/>
      <c r="R371" s="55" t="str">
        <f t="shared" si="87"/>
        <v/>
      </c>
      <c r="S371" s="133" t="str">
        <f t="shared" si="88"/>
        <v/>
      </c>
    </row>
    <row r="372" spans="1:19" ht="12.75" hidden="1" customHeight="1" outlineLevel="1" x14ac:dyDescent="0.2">
      <c r="A372" s="46"/>
      <c r="B372" s="34">
        <v>41242</v>
      </c>
      <c r="C372" s="112">
        <v>6.6</v>
      </c>
      <c r="D372" s="55">
        <v>13.4</v>
      </c>
      <c r="E372" s="112">
        <v>1.8</v>
      </c>
      <c r="F372" s="55">
        <f t="shared" si="81"/>
        <v>18.2</v>
      </c>
      <c r="G372" s="112">
        <v>4.7</v>
      </c>
      <c r="H372" s="55">
        <f t="shared" si="82"/>
        <v>15.3</v>
      </c>
      <c r="I372" s="112">
        <v>6.7</v>
      </c>
      <c r="J372" s="55">
        <f t="shared" si="83"/>
        <v>13.3</v>
      </c>
      <c r="K372" s="112">
        <v>1.1000000000000001</v>
      </c>
      <c r="L372" s="55">
        <f t="shared" si="84"/>
        <v>18.899999999999999</v>
      </c>
      <c r="M372" s="112">
        <v>1</v>
      </c>
      <c r="N372" s="55">
        <f t="shared" si="85"/>
        <v>19</v>
      </c>
      <c r="O372" s="14">
        <v>6.5</v>
      </c>
      <c r="P372" s="55">
        <f t="shared" si="86"/>
        <v>13.5</v>
      </c>
      <c r="Q372" s="14"/>
      <c r="R372" s="55" t="str">
        <f t="shared" si="87"/>
        <v/>
      </c>
      <c r="S372" s="133" t="str">
        <f t="shared" si="88"/>
        <v/>
      </c>
    </row>
    <row r="373" spans="1:19" ht="12.75" hidden="1" customHeight="1" outlineLevel="1" x14ac:dyDescent="0.2">
      <c r="A373" s="46"/>
      <c r="B373" s="34">
        <v>41243</v>
      </c>
      <c r="C373" s="112">
        <v>9.9</v>
      </c>
      <c r="D373" s="55">
        <v>10.1</v>
      </c>
      <c r="E373" s="112">
        <v>0.8</v>
      </c>
      <c r="F373" s="55">
        <f t="shared" si="81"/>
        <v>19.2</v>
      </c>
      <c r="G373" s="112">
        <v>4.9000000000000004</v>
      </c>
      <c r="H373" s="55">
        <f t="shared" si="82"/>
        <v>15.1</v>
      </c>
      <c r="I373" s="112">
        <v>2.2000000000000002</v>
      </c>
      <c r="J373" s="55">
        <f t="shared" si="83"/>
        <v>17.8</v>
      </c>
      <c r="K373" s="112">
        <v>-0.9</v>
      </c>
      <c r="L373" s="55">
        <f t="shared" si="84"/>
        <v>20.9</v>
      </c>
      <c r="M373" s="112">
        <v>2.2999999999999998</v>
      </c>
      <c r="N373" s="55">
        <f t="shared" si="85"/>
        <v>17.7</v>
      </c>
      <c r="O373" s="14">
        <v>5.4</v>
      </c>
      <c r="P373" s="55">
        <f t="shared" si="86"/>
        <v>14.6</v>
      </c>
      <c r="Q373" s="14"/>
      <c r="R373" s="55" t="str">
        <f t="shared" si="87"/>
        <v/>
      </c>
      <c r="S373" s="133" t="str">
        <f t="shared" si="88"/>
        <v/>
      </c>
    </row>
    <row r="374" spans="1:19" ht="12.75" hidden="1" customHeight="1" outlineLevel="1" x14ac:dyDescent="0.2">
      <c r="A374" s="46"/>
      <c r="B374" s="35"/>
      <c r="C374" s="114"/>
      <c r="D374" s="57" t="s">
        <v>16</v>
      </c>
      <c r="E374" s="114"/>
      <c r="F374" s="57"/>
      <c r="G374" s="114"/>
      <c r="H374" s="57"/>
      <c r="I374" s="114"/>
      <c r="J374" s="57"/>
      <c r="K374" s="114"/>
      <c r="L374" s="57"/>
      <c r="M374" s="114"/>
      <c r="N374" s="57"/>
      <c r="O374" s="14"/>
      <c r="P374" s="57"/>
      <c r="Q374" s="14"/>
      <c r="R374" s="57"/>
      <c r="S374" s="133" t="str">
        <f t="shared" si="88"/>
        <v/>
      </c>
    </row>
    <row r="375" spans="1:19" s="44" customFormat="1" ht="15" collapsed="1" x14ac:dyDescent="0.2">
      <c r="A375" s="45" t="s">
        <v>26</v>
      </c>
      <c r="B375" s="36" t="s">
        <v>11</v>
      </c>
      <c r="C375" s="113">
        <f>+IF(ISERROR(SUBTOTAL(1,C344:C374)),0,SUBTOTAL(1,C344:C374))</f>
        <v>8.0566666666666666</v>
      </c>
      <c r="D375" s="54">
        <f>+IF(D344&lt;&gt;"",SUBTOTAL(9,D344:D374),"")</f>
        <v>353.90000000000003</v>
      </c>
      <c r="E375" s="113">
        <f>+IF(ISERROR(SUBTOTAL(1,E344:E374)),"",SUBTOTAL(1,E344:E374))</f>
        <v>5.373333333333334</v>
      </c>
      <c r="F375" s="54">
        <f>+IF(F344&lt;&gt;"",SUBTOTAL(9,F344:F374),"")</f>
        <v>438.80000000000007</v>
      </c>
      <c r="G375" s="113">
        <f>+IF(ISERROR(SUBTOTAL(1,G344:G374)),"",SUBTOTAL(1,G344:G374))</f>
        <v>5.6099999999999994</v>
      </c>
      <c r="H375" s="54">
        <f>+IF(H344&lt;&gt;"",SUBTOTAL(9,H344:H374),"")</f>
        <v>431.69999999999993</v>
      </c>
      <c r="I375" s="113">
        <f>+IF(ISERROR(SUBTOTAL(1,I344:I374)),"",SUBTOTAL(1,I344:I374))</f>
        <v>5.6666666666666661</v>
      </c>
      <c r="J375" s="54">
        <f>+IF(J344&lt;&gt;"",SUBTOTAL(9,J344:J374),"")</f>
        <v>425.1</v>
      </c>
      <c r="K375" s="113">
        <f>+IF(ISERROR(SUBTOTAL(1,K344:K374)),"",SUBTOTAL(1,K344:K374))</f>
        <v>6.4300000000000006</v>
      </c>
      <c r="L375" s="54">
        <f>+IF(L344&lt;&gt;"",SUBTOTAL(9,L344:L374),"")</f>
        <v>406.2999999999999</v>
      </c>
      <c r="M375" s="113">
        <f>+IF(ISERROR(SUBTOTAL(1,M344:M374)),"",SUBTOTAL(1,M344:M374))</f>
        <v>3.8533333333333339</v>
      </c>
      <c r="N375" s="54">
        <f>+IF(N344&lt;&gt;"",SUBTOTAL(9,N344:N374),"")</f>
        <v>484.40000000000003</v>
      </c>
      <c r="O375" s="113">
        <f>+IF(ISERROR(SUBTOTAL(1,O344:O374)),"",SUBTOTAL(1,O344:O374))</f>
        <v>7.3100000000000014</v>
      </c>
      <c r="P375" s="54">
        <f>+IF(P344&lt;&gt;"",SUBTOTAL(9,P344:P374),"")</f>
        <v>380.7</v>
      </c>
      <c r="Q375" s="113" t="str">
        <f>+IF(ISERROR(SUBTOTAL(1,Q344:Q374)),"",SUBTOTAL(1,Q344:Q374))</f>
        <v/>
      </c>
      <c r="R375" s="54" t="str">
        <f>+IF(R344&lt;&gt;"",SUBTOTAL(9,R344:R374),"")</f>
        <v/>
      </c>
      <c r="S375" s="63" t="str">
        <f>+IF(Q375&lt;&gt;"",((J375+L375+N375+P375+R375)/5),"")</f>
        <v/>
      </c>
    </row>
    <row r="376" spans="1:19" hidden="1" outlineLevel="1" x14ac:dyDescent="0.2">
      <c r="A376" s="46"/>
      <c r="B376" s="37">
        <v>41244</v>
      </c>
      <c r="C376" s="112">
        <v>9.5</v>
      </c>
      <c r="D376" s="55">
        <v>10.5</v>
      </c>
      <c r="E376" s="112">
        <v>-0.6</v>
      </c>
      <c r="F376" s="55">
        <f t="shared" ref="F376:F406" si="89">IF(ISBLANK(E376),"",IF(E376&lt;15,20-E376,""))</f>
        <v>20.6</v>
      </c>
      <c r="G376" s="112">
        <v>7</v>
      </c>
      <c r="H376" s="55">
        <f t="shared" ref="H376:H406" si="90">IF(ISBLANK(G376),"",IF(G376&lt;15,20-G376,""))</f>
        <v>13</v>
      </c>
      <c r="I376" s="112">
        <v>1.3</v>
      </c>
      <c r="J376" s="55">
        <f t="shared" ref="J376:J406" si="91">IF(ISBLANK(I376),"",IF(I376&lt;15,20-I376,""))</f>
        <v>18.7</v>
      </c>
      <c r="K376" s="112">
        <v>1.3</v>
      </c>
      <c r="L376" s="55">
        <f t="shared" ref="L376:L406" si="92">IF(ISBLANK(K376),"",IF(K376&lt;15,20-K376,""))</f>
        <v>18.7</v>
      </c>
      <c r="M376" s="112">
        <v>7.5</v>
      </c>
      <c r="N376" s="55">
        <f t="shared" ref="N376:N406" si="93">IF(ISBLANK(M376),"",IF(M376&lt;15,20-M376,""))</f>
        <v>12.5</v>
      </c>
      <c r="O376" s="122">
        <v>2.8</v>
      </c>
      <c r="P376" s="55">
        <f>IF(ISBLANK(O376),"",IF(O376&lt;15,20-O376,0))</f>
        <v>17.2</v>
      </c>
      <c r="Q376" s="122"/>
      <c r="R376" s="55" t="str">
        <f>IF(ISBLANK(Q376),"",IF(Q376&lt;15,20-Q376,0))</f>
        <v/>
      </c>
      <c r="S376" s="133" t="str">
        <f>+IF(Q376&lt;&gt;"",((J376+L376+N376+P376+R376)/5),"")</f>
        <v/>
      </c>
    </row>
    <row r="377" spans="1:19" hidden="1" outlineLevel="1" x14ac:dyDescent="0.2">
      <c r="A377" s="46"/>
      <c r="B377" s="34">
        <v>41245</v>
      </c>
      <c r="C377" s="112">
        <v>8.5</v>
      </c>
      <c r="D377" s="55">
        <v>11.5</v>
      </c>
      <c r="E377" s="112">
        <v>-0.9</v>
      </c>
      <c r="F377" s="55">
        <f t="shared" si="89"/>
        <v>20.9</v>
      </c>
      <c r="G377" s="112">
        <v>10.7</v>
      </c>
      <c r="H377" s="55">
        <f t="shared" si="90"/>
        <v>9.3000000000000007</v>
      </c>
      <c r="I377" s="112">
        <v>0.9</v>
      </c>
      <c r="J377" s="55">
        <f t="shared" si="91"/>
        <v>19.100000000000001</v>
      </c>
      <c r="K377" s="112">
        <v>0.9</v>
      </c>
      <c r="L377" s="55">
        <f t="shared" si="92"/>
        <v>19.100000000000001</v>
      </c>
      <c r="M377" s="112">
        <v>3.6</v>
      </c>
      <c r="N377" s="55">
        <f t="shared" si="93"/>
        <v>16.399999999999999</v>
      </c>
      <c r="O377" s="123">
        <v>3.1</v>
      </c>
      <c r="P377" s="55">
        <f>IF(ISBLANK(O377),"",IF(O377&lt;15,20-O377,0))</f>
        <v>16.899999999999999</v>
      </c>
      <c r="Q377" s="123"/>
      <c r="R377" s="55" t="str">
        <f>IF(ISBLANK(Q377),"",IF(Q377&lt;15,20-Q377,0))</f>
        <v/>
      </c>
      <c r="S377" s="133" t="str">
        <f t="shared" ref="S377:S405" si="94">+IF(Q377&lt;&gt;"",((J377+L377+N377+P377+R377)/5),"")</f>
        <v/>
      </c>
    </row>
    <row r="378" spans="1:19" hidden="1" outlineLevel="1" x14ac:dyDescent="0.2">
      <c r="A378" s="46"/>
      <c r="B378" s="34">
        <v>41246</v>
      </c>
      <c r="C378" s="112">
        <v>4.4000000000000004</v>
      </c>
      <c r="D378" s="55">
        <v>15.6</v>
      </c>
      <c r="E378" s="112">
        <v>-1</v>
      </c>
      <c r="F378" s="55">
        <f t="shared" si="89"/>
        <v>21</v>
      </c>
      <c r="G378" s="112">
        <v>13.3</v>
      </c>
      <c r="H378" s="55">
        <f t="shared" si="90"/>
        <v>6.6999999999999993</v>
      </c>
      <c r="I378" s="112">
        <v>0.2</v>
      </c>
      <c r="J378" s="55">
        <f t="shared" si="91"/>
        <v>19.8</v>
      </c>
      <c r="K378" s="112">
        <v>1.4</v>
      </c>
      <c r="L378" s="55">
        <f t="shared" si="92"/>
        <v>18.600000000000001</v>
      </c>
      <c r="M378" s="112">
        <v>1.6</v>
      </c>
      <c r="N378" s="55">
        <f t="shared" si="93"/>
        <v>18.399999999999999</v>
      </c>
      <c r="O378" s="14">
        <v>1.9</v>
      </c>
      <c r="P378" s="55">
        <f t="shared" ref="P378:P406" si="95">IF(ISBLANK(O378),"",IF(O378&lt;15,20-O378,0))</f>
        <v>18.100000000000001</v>
      </c>
      <c r="Q378" s="14"/>
      <c r="R378" s="55" t="str">
        <f t="shared" ref="R378:R406" si="96">IF(ISBLANK(Q378),"",IF(Q378&lt;15,20-Q378,0))</f>
        <v/>
      </c>
      <c r="S378" s="133" t="str">
        <f t="shared" si="94"/>
        <v/>
      </c>
    </row>
    <row r="379" spans="1:19" hidden="1" outlineLevel="1" x14ac:dyDescent="0.2">
      <c r="A379" s="46"/>
      <c r="B379" s="34">
        <v>41247</v>
      </c>
      <c r="C379" s="112">
        <v>3.7</v>
      </c>
      <c r="D379" s="55">
        <v>16.3</v>
      </c>
      <c r="E379" s="112">
        <v>1.3</v>
      </c>
      <c r="F379" s="55">
        <f t="shared" si="89"/>
        <v>18.7</v>
      </c>
      <c r="G379" s="112">
        <v>8</v>
      </c>
      <c r="H379" s="55">
        <f t="shared" si="90"/>
        <v>12</v>
      </c>
      <c r="I379" s="112">
        <v>-1.7</v>
      </c>
      <c r="J379" s="55">
        <f t="shared" si="91"/>
        <v>21.7</v>
      </c>
      <c r="K379" s="112">
        <v>2.7</v>
      </c>
      <c r="L379" s="55">
        <f t="shared" si="92"/>
        <v>17.3</v>
      </c>
      <c r="M379" s="112">
        <v>6.2</v>
      </c>
      <c r="N379" s="55">
        <f t="shared" si="93"/>
        <v>13.8</v>
      </c>
      <c r="O379" s="14">
        <v>1.7</v>
      </c>
      <c r="P379" s="55">
        <f t="shared" si="95"/>
        <v>18.3</v>
      </c>
      <c r="Q379" s="14"/>
      <c r="R379" s="55" t="str">
        <f t="shared" si="96"/>
        <v/>
      </c>
      <c r="S379" s="133" t="str">
        <f t="shared" si="94"/>
        <v/>
      </c>
    </row>
    <row r="380" spans="1:19" hidden="1" outlineLevel="1" x14ac:dyDescent="0.2">
      <c r="A380" s="46"/>
      <c r="B380" s="34">
        <v>41248</v>
      </c>
      <c r="C380" s="112">
        <v>6</v>
      </c>
      <c r="D380" s="55">
        <v>14</v>
      </c>
      <c r="E380" s="112">
        <v>3.5</v>
      </c>
      <c r="F380" s="55">
        <f t="shared" si="89"/>
        <v>16.5</v>
      </c>
      <c r="G380" s="112">
        <v>6</v>
      </c>
      <c r="H380" s="55">
        <f t="shared" si="90"/>
        <v>14</v>
      </c>
      <c r="I380" s="112">
        <v>-2.2000000000000002</v>
      </c>
      <c r="J380" s="55">
        <f t="shared" si="91"/>
        <v>22.2</v>
      </c>
      <c r="K380" s="112">
        <v>2.1</v>
      </c>
      <c r="L380" s="55">
        <f t="shared" si="92"/>
        <v>17.899999999999999</v>
      </c>
      <c r="M380" s="112">
        <v>3.2</v>
      </c>
      <c r="N380" s="55">
        <f t="shared" si="93"/>
        <v>16.8</v>
      </c>
      <c r="O380" s="14">
        <v>3.6</v>
      </c>
      <c r="P380" s="55">
        <f t="shared" si="95"/>
        <v>16.399999999999999</v>
      </c>
      <c r="Q380" s="14"/>
      <c r="R380" s="55" t="str">
        <f t="shared" si="96"/>
        <v/>
      </c>
      <c r="S380" s="133" t="str">
        <f t="shared" si="94"/>
        <v/>
      </c>
    </row>
    <row r="381" spans="1:19" hidden="1" outlineLevel="1" x14ac:dyDescent="0.2">
      <c r="A381" s="46"/>
      <c r="B381" s="34">
        <v>41249</v>
      </c>
      <c r="C381" s="112">
        <v>5.7</v>
      </c>
      <c r="D381" s="55">
        <v>14.3</v>
      </c>
      <c r="E381" s="112">
        <v>3.3</v>
      </c>
      <c r="F381" s="55">
        <f t="shared" si="89"/>
        <v>16.7</v>
      </c>
      <c r="G381" s="112">
        <v>8.8000000000000007</v>
      </c>
      <c r="H381" s="55">
        <f t="shared" si="90"/>
        <v>11.2</v>
      </c>
      <c r="I381" s="112">
        <v>1.8</v>
      </c>
      <c r="J381" s="55">
        <f t="shared" si="91"/>
        <v>18.2</v>
      </c>
      <c r="K381" s="112">
        <v>2.7</v>
      </c>
      <c r="L381" s="55">
        <f t="shared" si="92"/>
        <v>17.3</v>
      </c>
      <c r="M381" s="112">
        <v>1.3</v>
      </c>
      <c r="N381" s="55">
        <f t="shared" si="93"/>
        <v>18.7</v>
      </c>
      <c r="O381" s="14">
        <v>3.2</v>
      </c>
      <c r="P381" s="55">
        <f t="shared" si="95"/>
        <v>16.8</v>
      </c>
      <c r="Q381" s="14"/>
      <c r="R381" s="55" t="str">
        <f t="shared" si="96"/>
        <v/>
      </c>
      <c r="S381" s="133" t="str">
        <f t="shared" si="94"/>
        <v/>
      </c>
    </row>
    <row r="382" spans="1:19" hidden="1" outlineLevel="1" x14ac:dyDescent="0.2">
      <c r="A382" s="46"/>
      <c r="B382" s="34">
        <v>41250</v>
      </c>
      <c r="C382" s="125">
        <v>7.6</v>
      </c>
      <c r="D382" s="55">
        <v>12.4</v>
      </c>
      <c r="E382" s="125">
        <v>2.9</v>
      </c>
      <c r="F382" s="55">
        <f t="shared" si="89"/>
        <v>17.100000000000001</v>
      </c>
      <c r="G382" s="125">
        <v>11.6</v>
      </c>
      <c r="H382" s="55">
        <f t="shared" si="90"/>
        <v>8.4</v>
      </c>
      <c r="I382" s="125">
        <v>8.1999999999999993</v>
      </c>
      <c r="J382" s="55">
        <f t="shared" si="91"/>
        <v>11.8</v>
      </c>
      <c r="K382" s="125">
        <v>2.2999999999999998</v>
      </c>
      <c r="L382" s="55">
        <f t="shared" si="92"/>
        <v>17.7</v>
      </c>
      <c r="M382" s="125">
        <v>3.2</v>
      </c>
      <c r="N382" s="55">
        <f t="shared" si="93"/>
        <v>16.8</v>
      </c>
      <c r="O382" s="14">
        <v>3</v>
      </c>
      <c r="P382" s="55">
        <f t="shared" si="95"/>
        <v>17</v>
      </c>
      <c r="Q382" s="14"/>
      <c r="R382" s="55" t="str">
        <f t="shared" si="96"/>
        <v/>
      </c>
      <c r="S382" s="133" t="str">
        <f t="shared" si="94"/>
        <v/>
      </c>
    </row>
    <row r="383" spans="1:19" hidden="1" outlineLevel="1" x14ac:dyDescent="0.2">
      <c r="A383" s="46"/>
      <c r="B383" s="34">
        <v>41251</v>
      </c>
      <c r="C383" s="125">
        <v>3.6</v>
      </c>
      <c r="D383" s="55">
        <v>16.399999999999999</v>
      </c>
      <c r="E383" s="125">
        <v>4</v>
      </c>
      <c r="F383" s="55">
        <f t="shared" si="89"/>
        <v>16</v>
      </c>
      <c r="G383" s="125">
        <v>6.9</v>
      </c>
      <c r="H383" s="55">
        <f t="shared" si="90"/>
        <v>13.1</v>
      </c>
      <c r="I383" s="125">
        <v>9.4</v>
      </c>
      <c r="J383" s="55">
        <f t="shared" si="91"/>
        <v>10.6</v>
      </c>
      <c r="K383" s="125">
        <v>2.1</v>
      </c>
      <c r="L383" s="55">
        <f t="shared" si="92"/>
        <v>17.899999999999999</v>
      </c>
      <c r="M383" s="125">
        <v>3.1</v>
      </c>
      <c r="N383" s="55">
        <f t="shared" si="93"/>
        <v>16.899999999999999</v>
      </c>
      <c r="O383" s="14">
        <v>0.4</v>
      </c>
      <c r="P383" s="55">
        <f t="shared" si="95"/>
        <v>19.600000000000001</v>
      </c>
      <c r="Q383" s="14"/>
      <c r="R383" s="55" t="str">
        <f t="shared" si="96"/>
        <v/>
      </c>
      <c r="S383" s="133" t="str">
        <f t="shared" si="94"/>
        <v/>
      </c>
    </row>
    <row r="384" spans="1:19" hidden="1" outlineLevel="1" x14ac:dyDescent="0.2">
      <c r="A384" s="46"/>
      <c r="B384" s="34">
        <v>41252</v>
      </c>
      <c r="C384" s="112">
        <v>5.6</v>
      </c>
      <c r="D384" s="55">
        <v>14.4</v>
      </c>
      <c r="E384" s="112">
        <v>-0.9</v>
      </c>
      <c r="F384" s="55">
        <f t="shared" si="89"/>
        <v>20.9</v>
      </c>
      <c r="G384" s="112">
        <v>7</v>
      </c>
      <c r="H384" s="55">
        <f t="shared" si="90"/>
        <v>13</v>
      </c>
      <c r="I384" s="112">
        <v>7.3</v>
      </c>
      <c r="J384" s="55">
        <f t="shared" si="91"/>
        <v>12.7</v>
      </c>
      <c r="K384" s="112">
        <v>1.1000000000000001</v>
      </c>
      <c r="L384" s="55">
        <f t="shared" si="92"/>
        <v>18.899999999999999</v>
      </c>
      <c r="M384" s="112">
        <v>3</v>
      </c>
      <c r="N384" s="55">
        <f t="shared" si="93"/>
        <v>17</v>
      </c>
      <c r="O384" s="14">
        <v>-1.5</v>
      </c>
      <c r="P384" s="55">
        <f t="shared" si="95"/>
        <v>21.5</v>
      </c>
      <c r="Q384" s="14"/>
      <c r="R384" s="55" t="str">
        <f t="shared" si="96"/>
        <v/>
      </c>
      <c r="S384" s="133" t="str">
        <f t="shared" si="94"/>
        <v/>
      </c>
    </row>
    <row r="385" spans="1:19" hidden="1" outlineLevel="1" x14ac:dyDescent="0.2">
      <c r="A385" s="46"/>
      <c r="B385" s="34">
        <v>41253</v>
      </c>
      <c r="C385" s="125">
        <v>-0.7</v>
      </c>
      <c r="D385" s="55">
        <v>20.7</v>
      </c>
      <c r="E385" s="125">
        <v>1.7</v>
      </c>
      <c r="F385" s="55">
        <f t="shared" si="89"/>
        <v>18.3</v>
      </c>
      <c r="G385" s="125">
        <v>4.3</v>
      </c>
      <c r="H385" s="55">
        <f t="shared" si="90"/>
        <v>15.7</v>
      </c>
      <c r="I385" s="125">
        <v>2</v>
      </c>
      <c r="J385" s="55">
        <f t="shared" si="91"/>
        <v>18</v>
      </c>
      <c r="K385" s="125">
        <v>0.8</v>
      </c>
      <c r="L385" s="55">
        <f t="shared" si="92"/>
        <v>19.2</v>
      </c>
      <c r="M385" s="125">
        <v>2.2000000000000002</v>
      </c>
      <c r="N385" s="55">
        <f t="shared" si="93"/>
        <v>17.8</v>
      </c>
      <c r="O385" s="14">
        <v>0.4</v>
      </c>
      <c r="P385" s="55">
        <f t="shared" si="95"/>
        <v>19.600000000000001</v>
      </c>
      <c r="Q385" s="14"/>
      <c r="R385" s="55" t="str">
        <f t="shared" si="96"/>
        <v/>
      </c>
      <c r="S385" s="133" t="str">
        <f t="shared" si="94"/>
        <v/>
      </c>
    </row>
    <row r="386" spans="1:19" hidden="1" outlineLevel="1" x14ac:dyDescent="0.2">
      <c r="A386" s="46"/>
      <c r="B386" s="34">
        <v>41254</v>
      </c>
      <c r="C386" s="112">
        <v>3.3</v>
      </c>
      <c r="D386" s="55">
        <v>16.7</v>
      </c>
      <c r="E386" s="112">
        <v>6.9</v>
      </c>
      <c r="F386" s="55">
        <f t="shared" si="89"/>
        <v>13.1</v>
      </c>
      <c r="G386" s="112">
        <v>2.2999999999999998</v>
      </c>
      <c r="H386" s="55">
        <f t="shared" si="90"/>
        <v>17.7</v>
      </c>
      <c r="I386" s="112">
        <v>-0.2</v>
      </c>
      <c r="J386" s="55">
        <f t="shared" si="91"/>
        <v>20.2</v>
      </c>
      <c r="K386" s="112">
        <v>1.9</v>
      </c>
      <c r="L386" s="55">
        <f t="shared" si="92"/>
        <v>18.100000000000001</v>
      </c>
      <c r="M386" s="112">
        <v>2.8</v>
      </c>
      <c r="N386" s="55">
        <f t="shared" si="93"/>
        <v>17.2</v>
      </c>
      <c r="O386" s="14">
        <v>-1.6</v>
      </c>
      <c r="P386" s="55">
        <f t="shared" si="95"/>
        <v>21.6</v>
      </c>
      <c r="Q386" s="14"/>
      <c r="R386" s="55" t="str">
        <f t="shared" si="96"/>
        <v/>
      </c>
      <c r="S386" s="133" t="str">
        <f t="shared" si="94"/>
        <v/>
      </c>
    </row>
    <row r="387" spans="1:19" hidden="1" outlineLevel="1" x14ac:dyDescent="0.2">
      <c r="A387" s="46"/>
      <c r="B387" s="34">
        <v>41255</v>
      </c>
      <c r="C387" s="112">
        <v>7.6</v>
      </c>
      <c r="D387" s="55">
        <v>12.4</v>
      </c>
      <c r="E387" s="112">
        <v>3.7</v>
      </c>
      <c r="F387" s="55">
        <f t="shared" si="89"/>
        <v>16.3</v>
      </c>
      <c r="G387" s="112">
        <v>0.9</v>
      </c>
      <c r="H387" s="55">
        <f t="shared" si="90"/>
        <v>19.100000000000001</v>
      </c>
      <c r="I387" s="112">
        <v>2.9</v>
      </c>
      <c r="J387" s="55">
        <f t="shared" si="91"/>
        <v>17.100000000000001</v>
      </c>
      <c r="K387" s="112">
        <v>5</v>
      </c>
      <c r="L387" s="55">
        <f t="shared" si="92"/>
        <v>15</v>
      </c>
      <c r="M387" s="112">
        <v>3.7</v>
      </c>
      <c r="N387" s="55">
        <f t="shared" si="93"/>
        <v>16.3</v>
      </c>
      <c r="O387" s="14">
        <v>-4.4000000000000004</v>
      </c>
      <c r="P387" s="55">
        <f t="shared" si="95"/>
        <v>24.4</v>
      </c>
      <c r="Q387" s="14"/>
      <c r="R387" s="55" t="str">
        <f t="shared" si="96"/>
        <v/>
      </c>
      <c r="S387" s="133" t="str">
        <f t="shared" si="94"/>
        <v/>
      </c>
    </row>
    <row r="388" spans="1:19" hidden="1" outlineLevel="1" x14ac:dyDescent="0.2">
      <c r="A388" s="46"/>
      <c r="B388" s="34">
        <v>41256</v>
      </c>
      <c r="C388" s="112">
        <v>5</v>
      </c>
      <c r="D388" s="55">
        <v>15</v>
      </c>
      <c r="E388" s="112">
        <v>2.2000000000000002</v>
      </c>
      <c r="F388" s="55">
        <f t="shared" si="89"/>
        <v>17.8</v>
      </c>
      <c r="G388" s="112">
        <v>-0.1</v>
      </c>
      <c r="H388" s="55">
        <f t="shared" si="90"/>
        <v>20.100000000000001</v>
      </c>
      <c r="I388" s="112">
        <v>4</v>
      </c>
      <c r="J388" s="55">
        <f t="shared" si="91"/>
        <v>16</v>
      </c>
      <c r="K388" s="112">
        <v>5.9</v>
      </c>
      <c r="L388" s="55">
        <f t="shared" si="92"/>
        <v>14.1</v>
      </c>
      <c r="M388" s="112">
        <v>5.6</v>
      </c>
      <c r="N388" s="55">
        <f t="shared" si="93"/>
        <v>14.4</v>
      </c>
      <c r="O388" s="14">
        <v>-5.7</v>
      </c>
      <c r="P388" s="55">
        <f t="shared" si="95"/>
        <v>25.7</v>
      </c>
      <c r="Q388" s="14"/>
      <c r="R388" s="55" t="str">
        <f t="shared" si="96"/>
        <v/>
      </c>
      <c r="S388" s="133" t="str">
        <f t="shared" si="94"/>
        <v/>
      </c>
    </row>
    <row r="389" spans="1:19" hidden="1" outlineLevel="1" x14ac:dyDescent="0.2">
      <c r="A389" s="46"/>
      <c r="B389" s="34">
        <v>41257</v>
      </c>
      <c r="C389" s="112">
        <v>2.4</v>
      </c>
      <c r="D389" s="55">
        <v>17.600000000000001</v>
      </c>
      <c r="E389" s="112">
        <v>5.7</v>
      </c>
      <c r="F389" s="55">
        <f t="shared" si="89"/>
        <v>14.3</v>
      </c>
      <c r="G389" s="112">
        <v>-0.5</v>
      </c>
      <c r="H389" s="55">
        <f t="shared" si="90"/>
        <v>20.5</v>
      </c>
      <c r="I389" s="112">
        <v>7.1</v>
      </c>
      <c r="J389" s="55">
        <f t="shared" si="91"/>
        <v>12.9</v>
      </c>
      <c r="K389" s="112">
        <v>4.0999999999999996</v>
      </c>
      <c r="L389" s="55">
        <f t="shared" si="92"/>
        <v>15.9</v>
      </c>
      <c r="M389" s="112">
        <v>4.3</v>
      </c>
      <c r="N389" s="55">
        <f t="shared" si="93"/>
        <v>15.7</v>
      </c>
      <c r="O389" s="14">
        <v>-1.8</v>
      </c>
      <c r="P389" s="55">
        <f t="shared" si="95"/>
        <v>21.8</v>
      </c>
      <c r="Q389" s="14"/>
      <c r="R389" s="55" t="str">
        <f t="shared" si="96"/>
        <v/>
      </c>
      <c r="S389" s="133" t="str">
        <f t="shared" si="94"/>
        <v/>
      </c>
    </row>
    <row r="390" spans="1:19" hidden="1" outlineLevel="1" x14ac:dyDescent="0.2">
      <c r="A390" s="46"/>
      <c r="B390" s="34">
        <v>41258</v>
      </c>
      <c r="C390" s="112">
        <v>4.7</v>
      </c>
      <c r="D390" s="55">
        <v>15.3</v>
      </c>
      <c r="E390" s="112">
        <v>3.7</v>
      </c>
      <c r="F390" s="55">
        <f t="shared" si="89"/>
        <v>16.3</v>
      </c>
      <c r="G390" s="112">
        <v>-1.6</v>
      </c>
      <c r="H390" s="55">
        <f t="shared" si="90"/>
        <v>21.6</v>
      </c>
      <c r="I390" s="112">
        <v>10.5</v>
      </c>
      <c r="J390" s="55">
        <f t="shared" si="91"/>
        <v>9.5</v>
      </c>
      <c r="K390" s="112">
        <v>6.2</v>
      </c>
      <c r="L390" s="55">
        <f t="shared" si="92"/>
        <v>13.8</v>
      </c>
      <c r="M390" s="112">
        <v>4.8</v>
      </c>
      <c r="N390" s="55">
        <f t="shared" si="93"/>
        <v>15.2</v>
      </c>
      <c r="O390" s="14">
        <v>-1.2</v>
      </c>
      <c r="P390" s="55">
        <f t="shared" si="95"/>
        <v>21.2</v>
      </c>
      <c r="Q390" s="14"/>
      <c r="R390" s="55" t="str">
        <f t="shared" si="96"/>
        <v/>
      </c>
      <c r="S390" s="133" t="str">
        <f t="shared" si="94"/>
        <v/>
      </c>
    </row>
    <row r="391" spans="1:19" hidden="1" outlineLevel="1" x14ac:dyDescent="0.2">
      <c r="A391" s="46"/>
      <c r="B391" s="34">
        <v>41259</v>
      </c>
      <c r="C391" s="112">
        <v>7</v>
      </c>
      <c r="D391" s="55">
        <v>13</v>
      </c>
      <c r="E391" s="112">
        <v>0.5</v>
      </c>
      <c r="F391" s="55">
        <f t="shared" si="89"/>
        <v>19.5</v>
      </c>
      <c r="G391" s="112">
        <v>0.3</v>
      </c>
      <c r="H391" s="55">
        <f t="shared" si="90"/>
        <v>19.7</v>
      </c>
      <c r="I391" s="112">
        <v>7.6</v>
      </c>
      <c r="J391" s="55">
        <f t="shared" si="91"/>
        <v>12.4</v>
      </c>
      <c r="K391" s="112">
        <v>6.3</v>
      </c>
      <c r="L391" s="55">
        <f t="shared" si="92"/>
        <v>13.7</v>
      </c>
      <c r="M391" s="112">
        <v>3.4</v>
      </c>
      <c r="N391" s="55">
        <f t="shared" si="93"/>
        <v>16.600000000000001</v>
      </c>
      <c r="O391" s="14">
        <v>-2.1</v>
      </c>
      <c r="P391" s="55">
        <f t="shared" si="95"/>
        <v>22.1</v>
      </c>
      <c r="Q391" s="14"/>
      <c r="R391" s="55" t="str">
        <f t="shared" si="96"/>
        <v/>
      </c>
      <c r="S391" s="133" t="str">
        <f t="shared" si="94"/>
        <v/>
      </c>
    </row>
    <row r="392" spans="1:19" hidden="1" outlineLevel="1" x14ac:dyDescent="0.2">
      <c r="A392" s="46"/>
      <c r="B392" s="34">
        <v>41260</v>
      </c>
      <c r="C392" s="112">
        <v>11.1</v>
      </c>
      <c r="D392" s="55">
        <v>8.9</v>
      </c>
      <c r="E392" s="112">
        <v>1.2</v>
      </c>
      <c r="F392" s="55">
        <f t="shared" si="89"/>
        <v>18.8</v>
      </c>
      <c r="G392" s="112">
        <v>1.3</v>
      </c>
      <c r="H392" s="55">
        <f t="shared" si="90"/>
        <v>18.7</v>
      </c>
      <c r="I392" s="112">
        <v>6.2</v>
      </c>
      <c r="J392" s="55">
        <f t="shared" si="91"/>
        <v>13.8</v>
      </c>
      <c r="K392" s="112">
        <v>4.8</v>
      </c>
      <c r="L392" s="55">
        <f t="shared" si="92"/>
        <v>15.2</v>
      </c>
      <c r="M392" s="112">
        <v>3.5</v>
      </c>
      <c r="N392" s="55">
        <f t="shared" si="93"/>
        <v>16.5</v>
      </c>
      <c r="O392" s="14">
        <v>-7.2</v>
      </c>
      <c r="P392" s="55">
        <f t="shared" si="95"/>
        <v>27.2</v>
      </c>
      <c r="Q392" s="14"/>
      <c r="R392" s="55" t="str">
        <f t="shared" si="96"/>
        <v/>
      </c>
      <c r="S392" s="133" t="str">
        <f t="shared" si="94"/>
        <v/>
      </c>
    </row>
    <row r="393" spans="1:19" hidden="1" outlineLevel="1" x14ac:dyDescent="0.2">
      <c r="A393" s="46"/>
      <c r="B393" s="34">
        <v>41261</v>
      </c>
      <c r="C393" s="112">
        <v>9.3000000000000007</v>
      </c>
      <c r="D393" s="55">
        <v>10.7</v>
      </c>
      <c r="E393" s="112">
        <v>0.7</v>
      </c>
      <c r="F393" s="55">
        <f t="shared" si="89"/>
        <v>19.3</v>
      </c>
      <c r="G393" s="112">
        <v>1.3</v>
      </c>
      <c r="H393" s="55">
        <f t="shared" si="90"/>
        <v>18.7</v>
      </c>
      <c r="I393" s="112">
        <v>7.9</v>
      </c>
      <c r="J393" s="55">
        <f t="shared" si="91"/>
        <v>12.1</v>
      </c>
      <c r="K393" s="112">
        <v>6</v>
      </c>
      <c r="L393" s="55">
        <f t="shared" si="92"/>
        <v>14</v>
      </c>
      <c r="M393" s="112">
        <v>2</v>
      </c>
      <c r="N393" s="55">
        <f t="shared" si="93"/>
        <v>18</v>
      </c>
      <c r="O393" s="14">
        <v>-8.6999999999999993</v>
      </c>
      <c r="P393" s="55">
        <f t="shared" si="95"/>
        <v>28.7</v>
      </c>
      <c r="Q393" s="14"/>
      <c r="R393" s="55" t="str">
        <f t="shared" si="96"/>
        <v/>
      </c>
      <c r="S393" s="133" t="str">
        <f t="shared" si="94"/>
        <v/>
      </c>
    </row>
    <row r="394" spans="1:19" hidden="1" outlineLevel="1" x14ac:dyDescent="0.2">
      <c r="A394" s="46"/>
      <c r="B394" s="34">
        <v>41262</v>
      </c>
      <c r="C394" s="112">
        <v>6.7</v>
      </c>
      <c r="D394" s="55">
        <v>13.3</v>
      </c>
      <c r="E394" s="112">
        <v>1.2</v>
      </c>
      <c r="F394" s="55">
        <f t="shared" si="89"/>
        <v>18.8</v>
      </c>
      <c r="G394" s="112">
        <v>1.4</v>
      </c>
      <c r="H394" s="55">
        <f t="shared" si="90"/>
        <v>18.600000000000001</v>
      </c>
      <c r="I394" s="112">
        <v>5.6</v>
      </c>
      <c r="J394" s="55">
        <f t="shared" si="91"/>
        <v>14.4</v>
      </c>
      <c r="K394" s="112">
        <v>5.3</v>
      </c>
      <c r="L394" s="55">
        <f t="shared" si="92"/>
        <v>14.7</v>
      </c>
      <c r="M394" s="112">
        <v>0.4</v>
      </c>
      <c r="N394" s="55">
        <f t="shared" si="93"/>
        <v>19.600000000000001</v>
      </c>
      <c r="O394" s="14">
        <v>0.6</v>
      </c>
      <c r="P394" s="55">
        <f t="shared" si="95"/>
        <v>19.399999999999999</v>
      </c>
      <c r="Q394" s="14"/>
      <c r="R394" s="55" t="str">
        <f t="shared" si="96"/>
        <v/>
      </c>
      <c r="S394" s="133" t="str">
        <f t="shared" si="94"/>
        <v/>
      </c>
    </row>
    <row r="395" spans="1:19" hidden="1" outlineLevel="1" x14ac:dyDescent="0.2">
      <c r="A395" s="46"/>
      <c r="B395" s="34">
        <v>41263</v>
      </c>
      <c r="C395" s="112">
        <v>6.6</v>
      </c>
      <c r="D395" s="55">
        <v>13.4</v>
      </c>
      <c r="E395" s="112">
        <v>2.5</v>
      </c>
      <c r="F395" s="55">
        <f t="shared" si="89"/>
        <v>17.5</v>
      </c>
      <c r="G395" s="112">
        <v>5.6</v>
      </c>
      <c r="H395" s="55">
        <f t="shared" si="90"/>
        <v>14.4</v>
      </c>
      <c r="I395" s="112">
        <v>4.5</v>
      </c>
      <c r="J395" s="55">
        <f t="shared" si="91"/>
        <v>15.5</v>
      </c>
      <c r="K395" s="112">
        <v>6.9</v>
      </c>
      <c r="L395" s="55">
        <f t="shared" si="92"/>
        <v>13.1</v>
      </c>
      <c r="M395" s="112">
        <v>1.3</v>
      </c>
      <c r="N395" s="55">
        <f t="shared" si="93"/>
        <v>18.7</v>
      </c>
      <c r="O395" s="14">
        <v>3.5</v>
      </c>
      <c r="P395" s="55">
        <f t="shared" si="95"/>
        <v>16.5</v>
      </c>
      <c r="Q395" s="14"/>
      <c r="R395" s="55" t="str">
        <f t="shared" si="96"/>
        <v/>
      </c>
      <c r="S395" s="133" t="str">
        <f t="shared" si="94"/>
        <v/>
      </c>
    </row>
    <row r="396" spans="1:19" hidden="1" outlineLevel="1" x14ac:dyDescent="0.2">
      <c r="A396" s="46"/>
      <c r="B396" s="34">
        <v>41264</v>
      </c>
      <c r="C396" s="125">
        <v>8.6999999999999993</v>
      </c>
      <c r="D396" s="55">
        <v>11.3</v>
      </c>
      <c r="E396" s="125">
        <v>4.7</v>
      </c>
      <c r="F396" s="55">
        <f t="shared" si="89"/>
        <v>15.3</v>
      </c>
      <c r="G396" s="125">
        <v>9.1</v>
      </c>
      <c r="H396" s="55">
        <f t="shared" si="90"/>
        <v>10.9</v>
      </c>
      <c r="I396" s="125">
        <v>5.3</v>
      </c>
      <c r="J396" s="55">
        <f t="shared" si="91"/>
        <v>14.7</v>
      </c>
      <c r="K396" s="125">
        <v>6.5</v>
      </c>
      <c r="L396" s="55">
        <f t="shared" si="92"/>
        <v>13.5</v>
      </c>
      <c r="M396" s="125">
        <v>-3.2</v>
      </c>
      <c r="N396" s="55">
        <f t="shared" si="93"/>
        <v>23.2</v>
      </c>
      <c r="O396" s="14">
        <v>8.3000000000000007</v>
      </c>
      <c r="P396" s="55">
        <f t="shared" si="95"/>
        <v>11.7</v>
      </c>
      <c r="Q396" s="14"/>
      <c r="R396" s="55" t="str">
        <f t="shared" si="96"/>
        <v/>
      </c>
      <c r="S396" s="133" t="str">
        <f t="shared" si="94"/>
        <v/>
      </c>
    </row>
    <row r="397" spans="1:19" hidden="1" outlineLevel="1" x14ac:dyDescent="0.2">
      <c r="A397" s="46"/>
      <c r="B397" s="34">
        <v>41265</v>
      </c>
      <c r="C397" s="112">
        <v>9.8000000000000007</v>
      </c>
      <c r="D397" s="55">
        <v>10.199999999999999</v>
      </c>
      <c r="E397" s="112">
        <v>6.7</v>
      </c>
      <c r="F397" s="55">
        <f t="shared" si="89"/>
        <v>13.3</v>
      </c>
      <c r="G397" s="112">
        <v>10</v>
      </c>
      <c r="H397" s="55">
        <f t="shared" si="90"/>
        <v>10</v>
      </c>
      <c r="I397" s="112">
        <v>7</v>
      </c>
      <c r="J397" s="55">
        <f t="shared" si="91"/>
        <v>13</v>
      </c>
      <c r="K397" s="112">
        <v>12.8</v>
      </c>
      <c r="L397" s="55">
        <f t="shared" si="92"/>
        <v>7.1999999999999993</v>
      </c>
      <c r="M397" s="112">
        <v>-4.8</v>
      </c>
      <c r="N397" s="55">
        <f t="shared" si="93"/>
        <v>24.8</v>
      </c>
      <c r="O397" s="14">
        <v>10.9</v>
      </c>
      <c r="P397" s="55">
        <f t="shared" si="95"/>
        <v>9.1</v>
      </c>
      <c r="Q397" s="14"/>
      <c r="R397" s="55" t="str">
        <f t="shared" si="96"/>
        <v/>
      </c>
      <c r="S397" s="133" t="str">
        <f t="shared" si="94"/>
        <v/>
      </c>
    </row>
    <row r="398" spans="1:19" hidden="1" outlineLevel="1" x14ac:dyDescent="0.2">
      <c r="A398" s="46"/>
      <c r="B398" s="34">
        <v>41266</v>
      </c>
      <c r="C398" s="112">
        <v>8.1</v>
      </c>
      <c r="D398" s="55">
        <v>11.9</v>
      </c>
      <c r="E398" s="112">
        <v>7.2</v>
      </c>
      <c r="F398" s="55">
        <f t="shared" si="89"/>
        <v>12.8</v>
      </c>
      <c r="G398" s="112">
        <v>8.8000000000000007</v>
      </c>
      <c r="H398" s="55">
        <f t="shared" si="90"/>
        <v>11.2</v>
      </c>
      <c r="I398" s="112">
        <v>5.9</v>
      </c>
      <c r="J398" s="55">
        <f t="shared" si="91"/>
        <v>14.1</v>
      </c>
      <c r="K398" s="112">
        <v>13</v>
      </c>
      <c r="L398" s="55">
        <f t="shared" si="92"/>
        <v>7</v>
      </c>
      <c r="M398" s="112">
        <v>-0.6</v>
      </c>
      <c r="N398" s="55">
        <f t="shared" si="93"/>
        <v>20.6</v>
      </c>
      <c r="O398" s="14">
        <v>11.9</v>
      </c>
      <c r="P398" s="55">
        <f t="shared" si="95"/>
        <v>8.1</v>
      </c>
      <c r="Q398" s="14"/>
      <c r="R398" s="55" t="str">
        <f t="shared" si="96"/>
        <v/>
      </c>
      <c r="S398" s="133" t="str">
        <f t="shared" si="94"/>
        <v/>
      </c>
    </row>
    <row r="399" spans="1:19" hidden="1" outlineLevel="1" x14ac:dyDescent="0.2">
      <c r="A399" s="46"/>
      <c r="B399" s="34">
        <v>41267</v>
      </c>
      <c r="C399" s="112">
        <v>8.3000000000000007</v>
      </c>
      <c r="D399" s="55">
        <v>11.7</v>
      </c>
      <c r="E399" s="112">
        <v>5.3</v>
      </c>
      <c r="F399" s="55">
        <f t="shared" si="89"/>
        <v>14.7</v>
      </c>
      <c r="G399" s="112">
        <v>6.3</v>
      </c>
      <c r="H399" s="55">
        <f t="shared" si="90"/>
        <v>13.7</v>
      </c>
      <c r="I399" s="112">
        <v>6.3</v>
      </c>
      <c r="J399" s="55">
        <f t="shared" si="91"/>
        <v>13.7</v>
      </c>
      <c r="K399" s="112">
        <v>7.9</v>
      </c>
      <c r="L399" s="55">
        <f t="shared" si="92"/>
        <v>12.1</v>
      </c>
      <c r="M399" s="112">
        <v>8.6999999999999993</v>
      </c>
      <c r="N399" s="55">
        <f t="shared" si="93"/>
        <v>11.3</v>
      </c>
      <c r="O399" s="14">
        <v>10.3</v>
      </c>
      <c r="P399" s="55">
        <f t="shared" si="95"/>
        <v>9.6999999999999993</v>
      </c>
      <c r="Q399" s="14"/>
      <c r="R399" s="55" t="str">
        <f t="shared" si="96"/>
        <v/>
      </c>
      <c r="S399" s="133" t="str">
        <f t="shared" si="94"/>
        <v/>
      </c>
    </row>
    <row r="400" spans="1:19" hidden="1" outlineLevel="1" x14ac:dyDescent="0.2">
      <c r="A400" s="46"/>
      <c r="B400" s="34">
        <v>41268</v>
      </c>
      <c r="C400" s="112">
        <v>9.5</v>
      </c>
      <c r="D400" s="55">
        <v>10.5</v>
      </c>
      <c r="E400" s="112">
        <v>1.9</v>
      </c>
      <c r="F400" s="55">
        <f t="shared" si="89"/>
        <v>18.100000000000001</v>
      </c>
      <c r="G400" s="112">
        <v>-0.6</v>
      </c>
      <c r="H400" s="55">
        <f t="shared" si="90"/>
        <v>20.6</v>
      </c>
      <c r="I400" s="112">
        <v>6.5</v>
      </c>
      <c r="J400" s="55">
        <f t="shared" si="91"/>
        <v>13.5</v>
      </c>
      <c r="K400" s="112">
        <v>1.4</v>
      </c>
      <c r="L400" s="55">
        <f t="shared" si="92"/>
        <v>18.600000000000001</v>
      </c>
      <c r="M400" s="112">
        <v>7.6</v>
      </c>
      <c r="N400" s="55">
        <f t="shared" si="93"/>
        <v>12.4</v>
      </c>
      <c r="O400" s="14">
        <v>10</v>
      </c>
      <c r="P400" s="55">
        <f t="shared" si="95"/>
        <v>10</v>
      </c>
      <c r="Q400" s="14"/>
      <c r="R400" s="55" t="str">
        <f t="shared" si="96"/>
        <v/>
      </c>
      <c r="S400" s="133" t="str">
        <f t="shared" si="94"/>
        <v/>
      </c>
    </row>
    <row r="401" spans="1:22" hidden="1" outlineLevel="1" x14ac:dyDescent="0.2">
      <c r="A401" s="46"/>
      <c r="B401" s="34">
        <v>41269</v>
      </c>
      <c r="C401" s="112">
        <v>6.7</v>
      </c>
      <c r="D401" s="55">
        <v>13.3</v>
      </c>
      <c r="E401" s="112">
        <v>3.2</v>
      </c>
      <c r="F401" s="55">
        <f t="shared" si="89"/>
        <v>16.8</v>
      </c>
      <c r="G401" s="112">
        <v>-1.5</v>
      </c>
      <c r="H401" s="55">
        <f t="shared" si="90"/>
        <v>21.5</v>
      </c>
      <c r="I401" s="112">
        <v>3.4</v>
      </c>
      <c r="J401" s="55">
        <f t="shared" si="91"/>
        <v>16.600000000000001</v>
      </c>
      <c r="K401" s="112">
        <v>-0.4</v>
      </c>
      <c r="L401" s="55">
        <f t="shared" si="92"/>
        <v>20.399999999999999</v>
      </c>
      <c r="M401" s="112">
        <v>5.3</v>
      </c>
      <c r="N401" s="55">
        <f t="shared" si="93"/>
        <v>14.7</v>
      </c>
      <c r="O401" s="14">
        <v>9.1999999999999993</v>
      </c>
      <c r="P401" s="55">
        <f t="shared" si="95"/>
        <v>10.8</v>
      </c>
      <c r="Q401" s="14"/>
      <c r="R401" s="55" t="str">
        <f t="shared" si="96"/>
        <v/>
      </c>
      <c r="S401" s="133" t="str">
        <f t="shared" si="94"/>
        <v/>
      </c>
    </row>
    <row r="402" spans="1:22" hidden="1" outlineLevel="1" x14ac:dyDescent="0.2">
      <c r="A402" s="46"/>
      <c r="B402" s="34">
        <v>41270</v>
      </c>
      <c r="C402" s="112">
        <v>5.0999999999999996</v>
      </c>
      <c r="D402" s="55">
        <v>14.9</v>
      </c>
      <c r="E402" s="112">
        <v>4.4000000000000004</v>
      </c>
      <c r="F402" s="55">
        <f t="shared" si="89"/>
        <v>15.6</v>
      </c>
      <c r="G402" s="112">
        <v>-2.2000000000000002</v>
      </c>
      <c r="H402" s="55">
        <f t="shared" si="90"/>
        <v>22.2</v>
      </c>
      <c r="I402" s="112">
        <v>5</v>
      </c>
      <c r="J402" s="55">
        <f t="shared" si="91"/>
        <v>15</v>
      </c>
      <c r="K402" s="112">
        <v>0.6</v>
      </c>
      <c r="L402" s="55">
        <f t="shared" si="92"/>
        <v>19.399999999999999</v>
      </c>
      <c r="M402" s="112">
        <v>6.6</v>
      </c>
      <c r="N402" s="55">
        <f t="shared" si="93"/>
        <v>13.4</v>
      </c>
      <c r="O402" s="14">
        <v>3.6</v>
      </c>
      <c r="P402" s="55">
        <f t="shared" si="95"/>
        <v>16.399999999999999</v>
      </c>
      <c r="Q402" s="14"/>
      <c r="R402" s="55" t="str">
        <f t="shared" si="96"/>
        <v/>
      </c>
      <c r="S402" s="133" t="str">
        <f t="shared" si="94"/>
        <v/>
      </c>
    </row>
    <row r="403" spans="1:22" hidden="1" outlineLevel="1" x14ac:dyDescent="0.2">
      <c r="A403" s="46"/>
      <c r="B403" s="34">
        <v>41271</v>
      </c>
      <c r="C403" s="112">
        <v>2.2999999999999998</v>
      </c>
      <c r="D403" s="55">
        <v>17.7</v>
      </c>
      <c r="E403" s="112">
        <v>1.5</v>
      </c>
      <c r="F403" s="55">
        <f t="shared" si="89"/>
        <v>18.5</v>
      </c>
      <c r="G403" s="112">
        <v>-0.7</v>
      </c>
      <c r="H403" s="55">
        <f t="shared" si="90"/>
        <v>20.7</v>
      </c>
      <c r="I403" s="112">
        <v>1.5</v>
      </c>
      <c r="J403" s="55">
        <f t="shared" si="91"/>
        <v>18.5</v>
      </c>
      <c r="K403" s="112">
        <v>4.8</v>
      </c>
      <c r="L403" s="55">
        <f t="shared" si="92"/>
        <v>15.2</v>
      </c>
      <c r="M403" s="112">
        <v>9.1</v>
      </c>
      <c r="N403" s="55">
        <f t="shared" si="93"/>
        <v>10.9</v>
      </c>
      <c r="O403" s="14">
        <v>5.2</v>
      </c>
      <c r="P403" s="55">
        <f t="shared" si="95"/>
        <v>14.8</v>
      </c>
      <c r="Q403" s="14"/>
      <c r="R403" s="55" t="str">
        <f t="shared" si="96"/>
        <v/>
      </c>
      <c r="S403" s="133" t="str">
        <f t="shared" si="94"/>
        <v/>
      </c>
    </row>
    <row r="404" spans="1:22" hidden="1" outlineLevel="1" x14ac:dyDescent="0.2">
      <c r="A404" s="46"/>
      <c r="B404" s="34">
        <v>41272</v>
      </c>
      <c r="C404" s="112">
        <v>1.4</v>
      </c>
      <c r="D404" s="99">
        <v>18.600000000000001</v>
      </c>
      <c r="E404" s="112">
        <v>0</v>
      </c>
      <c r="F404" s="99">
        <f t="shared" si="89"/>
        <v>20</v>
      </c>
      <c r="G404" s="112">
        <v>0.4</v>
      </c>
      <c r="H404" s="99">
        <f t="shared" si="90"/>
        <v>19.600000000000001</v>
      </c>
      <c r="I404" s="112">
        <v>-2.4</v>
      </c>
      <c r="J404" s="99">
        <f t="shared" si="91"/>
        <v>22.4</v>
      </c>
      <c r="K404" s="112">
        <v>4</v>
      </c>
      <c r="L404" s="99">
        <f t="shared" si="92"/>
        <v>16</v>
      </c>
      <c r="M404" s="112">
        <v>9</v>
      </c>
      <c r="N404" s="99">
        <f t="shared" si="93"/>
        <v>11</v>
      </c>
      <c r="O404" s="14">
        <v>11.1</v>
      </c>
      <c r="P404" s="99">
        <f t="shared" si="95"/>
        <v>8.9</v>
      </c>
      <c r="Q404" s="14"/>
      <c r="R404" s="99" t="str">
        <f t="shared" si="96"/>
        <v/>
      </c>
      <c r="S404" s="133" t="str">
        <f t="shared" si="94"/>
        <v/>
      </c>
    </row>
    <row r="405" spans="1:22" hidden="1" outlineLevel="1" x14ac:dyDescent="0.2">
      <c r="A405" s="46"/>
      <c r="B405" s="34">
        <v>41273</v>
      </c>
      <c r="C405" s="112">
        <v>1.7</v>
      </c>
      <c r="D405" s="99">
        <v>18.3</v>
      </c>
      <c r="E405" s="112">
        <v>7</v>
      </c>
      <c r="F405" s="99">
        <f t="shared" si="89"/>
        <v>13</v>
      </c>
      <c r="G405" s="112">
        <v>4.2</v>
      </c>
      <c r="H405" s="99">
        <f t="shared" si="90"/>
        <v>15.8</v>
      </c>
      <c r="I405" s="112">
        <v>-1</v>
      </c>
      <c r="J405" s="99">
        <f t="shared" si="91"/>
        <v>21</v>
      </c>
      <c r="K405" s="112">
        <v>2</v>
      </c>
      <c r="L405" s="99">
        <f t="shared" si="92"/>
        <v>18</v>
      </c>
      <c r="M405" s="112">
        <v>13.2</v>
      </c>
      <c r="N405" s="99">
        <f t="shared" si="93"/>
        <v>6.8000000000000007</v>
      </c>
      <c r="O405" s="14">
        <v>7.9</v>
      </c>
      <c r="P405" s="99">
        <f t="shared" si="95"/>
        <v>12.1</v>
      </c>
      <c r="Q405" s="14"/>
      <c r="R405" s="99" t="str">
        <f t="shared" si="96"/>
        <v/>
      </c>
      <c r="S405" s="133" t="str">
        <f t="shared" si="94"/>
        <v/>
      </c>
    </row>
    <row r="406" spans="1:22" hidden="1" outlineLevel="1" x14ac:dyDescent="0.2">
      <c r="A406" s="46"/>
      <c r="B406" s="35">
        <v>41274</v>
      </c>
      <c r="C406" s="126">
        <v>1.9</v>
      </c>
      <c r="D406" s="99">
        <v>18.100000000000001</v>
      </c>
      <c r="E406" s="126">
        <v>12</v>
      </c>
      <c r="F406" s="99">
        <f t="shared" si="89"/>
        <v>8</v>
      </c>
      <c r="G406" s="126">
        <v>5.3</v>
      </c>
      <c r="H406" s="99">
        <f t="shared" si="90"/>
        <v>14.7</v>
      </c>
      <c r="I406" s="126">
        <v>0.9</v>
      </c>
      <c r="J406" s="99">
        <f t="shared" si="91"/>
        <v>19.100000000000001</v>
      </c>
      <c r="K406" s="126">
        <v>2.5</v>
      </c>
      <c r="L406" s="99">
        <f t="shared" si="92"/>
        <v>17.5</v>
      </c>
      <c r="M406" s="126">
        <v>9.6</v>
      </c>
      <c r="N406" s="99">
        <f t="shared" si="93"/>
        <v>10.4</v>
      </c>
      <c r="O406" s="14">
        <v>15.5</v>
      </c>
      <c r="P406" s="99">
        <f t="shared" si="95"/>
        <v>0</v>
      </c>
      <c r="Q406" s="14"/>
      <c r="R406" s="99" t="str">
        <f t="shared" si="96"/>
        <v/>
      </c>
      <c r="S406" s="133" t="str">
        <f>+IF(Q406&lt;&gt;"",((J406+L406+N406+P406+R406)/5),"")</f>
        <v/>
      </c>
    </row>
    <row r="407" spans="1:22" s="44" customFormat="1" ht="15.75" collapsed="1" thickBot="1" x14ac:dyDescent="0.25">
      <c r="A407" s="45" t="s">
        <v>27</v>
      </c>
      <c r="B407" s="39" t="s">
        <v>12</v>
      </c>
      <c r="C407" s="104">
        <f>+IF(ISERROR(SUBTOTAL(1,C376:C406)),0,SUBTOTAL(1,C376:C406))</f>
        <v>5.8419354838709676</v>
      </c>
      <c r="D407" s="105">
        <f>+IF(D376&lt;&gt;"",SUBTOTAL(9,D376:D406),"")</f>
        <v>438.9</v>
      </c>
      <c r="E407" s="104">
        <f>+IF(ISERROR(SUBTOTAL(1,E376:E406)),"",SUBTOTAL(1,E376:E406))</f>
        <v>3.0806451612903234</v>
      </c>
      <c r="F407" s="105">
        <f>+IF(F376&lt;&gt;"",SUBTOTAL(9,F376:F406),"")</f>
        <v>524.50000000000023</v>
      </c>
      <c r="G407" s="104">
        <f>+IF(ISERROR(SUBTOTAL(1,G376:G406)),"",SUBTOTAL(1,G376:G406))</f>
        <v>4.3096774193548386</v>
      </c>
      <c r="H407" s="105">
        <f>+IF(H376&lt;&gt;"",SUBTOTAL(9,H376:H406),"")</f>
        <v>486.39999999999992</v>
      </c>
      <c r="I407" s="104">
        <f>+IF(ISERROR(SUBTOTAL(1,I376:I406)),"",SUBTOTAL(1,I376:I406))</f>
        <v>3.9258064516129032</v>
      </c>
      <c r="J407" s="105">
        <f>+IF(J376&lt;&gt;"",SUBTOTAL(9,J376:J406),"")</f>
        <v>498.3</v>
      </c>
      <c r="K407" s="104">
        <f>+IF(ISERROR(SUBTOTAL(1,K376:K406)),"",SUBTOTAL(1,K376:K406))</f>
        <v>4.0290322580645155</v>
      </c>
      <c r="L407" s="105">
        <f>+IF(L376&lt;&gt;"",SUBTOTAL(9,L376:L406),"")</f>
        <v>495.09999999999997</v>
      </c>
      <c r="M407" s="104">
        <f>+IF(ISERROR(SUBTOTAL(1,M376:M406)),"",SUBTOTAL(1,M376:M406))</f>
        <v>4.1032258064516123</v>
      </c>
      <c r="N407" s="105">
        <f>+IF(N376&lt;&gt;"",SUBTOTAL(9,N376:N406),"")</f>
        <v>492.79999999999995</v>
      </c>
      <c r="O407" s="104">
        <f>+IF(ISERROR(SUBTOTAL(1,O376:O406)),"",SUBTOTAL(1,O376:O406))</f>
        <v>3.0290322580645164</v>
      </c>
      <c r="P407" s="105">
        <f>+IF(P376&lt;&gt;"",SUBTOTAL(9,P376:P406),"")</f>
        <v>521.59999999999991</v>
      </c>
      <c r="Q407" s="104" t="str">
        <f>+IF(ISERROR(SUBTOTAL(1,Q376:Q406)),"",SUBTOTAL(1,Q376:Q406))</f>
        <v/>
      </c>
      <c r="R407" s="105" t="str">
        <f>+IF(R376&lt;&gt;"",SUBTOTAL(9,R376:R406),"")</f>
        <v/>
      </c>
      <c r="S407" s="134" t="str">
        <f>+IF(Q407&lt;&gt;"",((J407+L407+N407+P407+R407)/5),"")</f>
        <v/>
      </c>
    </row>
    <row r="408" spans="1:22" ht="5.25" customHeight="1" thickBot="1" x14ac:dyDescent="0.25"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</row>
    <row r="409" spans="1:22" s="44" customFormat="1" ht="15.75" collapsed="1" thickBot="1" x14ac:dyDescent="0.25">
      <c r="B409" s="1" t="s">
        <v>15</v>
      </c>
      <c r="C409" s="25"/>
      <c r="D409" s="26">
        <f>+D55+D87+D119+D151+D183+D215+D247+D279+D311+D343+D375+D407</f>
        <v>3223.6000000000004</v>
      </c>
      <c r="E409" s="25"/>
      <c r="F409" s="26">
        <f>+F55+F87+F119+F151+F183+F215+F247+F279+F311+F343+F375+F407</f>
        <v>3396.2</v>
      </c>
      <c r="G409" s="25"/>
      <c r="H409" s="26">
        <f>+H55+H87+H119+H151+H183+H215+H247+H279+H311+H343+H375+H407</f>
        <v>2992.2999999999997</v>
      </c>
      <c r="I409" s="25"/>
      <c r="J409" s="26">
        <f>+J55+J87+J119+J151+J183+J215+J247+J279+J311+J343+J375+J407</f>
        <v>3166.7000000000003</v>
      </c>
      <c r="K409" s="27"/>
      <c r="L409" s="26">
        <f>+L55+L87+L119+L151+L183+L215+L247+L279+L311+L343+L375+L407</f>
        <v>3011</v>
      </c>
      <c r="M409" s="27"/>
      <c r="N409" s="26">
        <f>+N55+N87+N119+N151+N183+N215+N247+N279+N311+N343+N375+N407</f>
        <v>3480.7</v>
      </c>
      <c r="O409" s="27"/>
      <c r="P409" s="4">
        <f>+IF(ISERROR(P55+P87+P119+P151+P183+P215+P247+P279+P311+P343+P375+P407),"",(P55+P87+P119+P151+P183+P215+P247+P279+P311+P343+P375+P407))</f>
        <v>2961.7999999999997</v>
      </c>
      <c r="Q409" s="27"/>
      <c r="R409" s="4" t="str">
        <f>+IF(ISERROR(R55+R87+R119+R151+R183+R215+R247+R279+R311+R343+R375+R407),"",(R55+R87+R119+R151+R183+R215+R247+R279+R311+R343+R375+R407))</f>
        <v/>
      </c>
    </row>
    <row r="410" spans="1:22" s="44" customFormat="1" ht="12.75" customHeight="1" x14ac:dyDescent="0.2">
      <c r="B410" s="64"/>
      <c r="C410" s="65"/>
      <c r="D410" s="66"/>
      <c r="E410" s="65"/>
      <c r="F410" s="66"/>
      <c r="G410" s="65"/>
      <c r="H410" s="66"/>
      <c r="I410" s="65"/>
      <c r="J410" s="66"/>
      <c r="K410" s="67"/>
      <c r="L410" s="66"/>
      <c r="M410" s="67"/>
      <c r="N410" s="66"/>
      <c r="O410" s="67"/>
      <c r="P410" s="66"/>
      <c r="Q410" s="67"/>
      <c r="R410" s="66"/>
    </row>
    <row r="411" spans="1:22" s="44" customFormat="1" ht="12.75" customHeight="1" x14ac:dyDescent="0.2">
      <c r="B411" s="64"/>
      <c r="C411" s="65"/>
      <c r="D411" s="66"/>
      <c r="E411" s="65"/>
      <c r="F411" s="66"/>
      <c r="G411" s="65"/>
      <c r="H411" s="66"/>
      <c r="I411" s="65"/>
      <c r="J411" s="66"/>
      <c r="K411" s="67"/>
      <c r="L411" s="66"/>
      <c r="M411" s="67"/>
      <c r="N411" s="66"/>
      <c r="O411" s="67"/>
      <c r="P411" s="66"/>
      <c r="Q411" s="67"/>
      <c r="R411" s="66"/>
      <c r="S411" s="91"/>
      <c r="T411" s="91"/>
      <c r="U411" s="91"/>
    </row>
    <row r="412" spans="1:22" x14ac:dyDescent="0.2">
      <c r="B412" s="81"/>
      <c r="C412" s="82"/>
      <c r="D412" s="82"/>
      <c r="E412" s="82"/>
      <c r="F412" s="82"/>
      <c r="G412" s="82"/>
      <c r="H412" s="82"/>
      <c r="I412" s="83"/>
      <c r="J412" s="82"/>
      <c r="K412" s="82"/>
      <c r="L412" s="82"/>
      <c r="M412" s="82"/>
      <c r="N412" s="82"/>
      <c r="O412" s="82"/>
      <c r="P412" s="82"/>
      <c r="Q412" s="82"/>
      <c r="R412" s="82"/>
      <c r="S412" s="83"/>
      <c r="T412" s="68"/>
      <c r="U412" s="68"/>
      <c r="V412" s="68"/>
    </row>
    <row r="413" spans="1:22" x14ac:dyDescent="0.2">
      <c r="B413" s="84"/>
      <c r="C413" s="68"/>
      <c r="D413" s="68"/>
      <c r="E413" s="68"/>
      <c r="F413" s="68"/>
      <c r="G413" s="68"/>
      <c r="H413" s="68"/>
      <c r="I413" s="85"/>
      <c r="J413" s="68"/>
      <c r="K413" s="68"/>
      <c r="L413" s="68"/>
      <c r="M413" s="68"/>
      <c r="N413" s="68"/>
      <c r="O413" s="68"/>
      <c r="P413" s="68"/>
      <c r="Q413" s="68"/>
      <c r="R413" s="68"/>
      <c r="S413" s="85"/>
      <c r="T413" s="68"/>
      <c r="U413" s="68"/>
      <c r="V413" s="68"/>
    </row>
    <row r="414" spans="1:22" x14ac:dyDescent="0.2">
      <c r="B414" s="84"/>
      <c r="C414" s="68"/>
      <c r="D414" s="68"/>
      <c r="E414" s="68"/>
      <c r="F414" s="68"/>
      <c r="G414" s="68"/>
      <c r="H414" s="68"/>
      <c r="I414" s="85"/>
      <c r="J414" s="68"/>
      <c r="K414" s="68"/>
      <c r="L414" s="68"/>
      <c r="M414" s="68"/>
      <c r="N414" s="68"/>
      <c r="O414" s="68"/>
      <c r="P414" s="68"/>
      <c r="Q414" s="68"/>
      <c r="R414" s="68"/>
      <c r="S414" s="85"/>
      <c r="T414" s="68"/>
      <c r="U414" s="68"/>
      <c r="V414" s="68"/>
    </row>
    <row r="415" spans="1:22" x14ac:dyDescent="0.2">
      <c r="B415" s="84"/>
      <c r="C415" s="68"/>
      <c r="D415" s="68"/>
      <c r="E415" s="68"/>
      <c r="F415" s="68"/>
      <c r="G415" s="68"/>
      <c r="H415" s="68"/>
      <c r="I415" s="85"/>
      <c r="J415" s="68"/>
      <c r="K415" s="68"/>
      <c r="L415" s="68"/>
      <c r="M415" s="68"/>
      <c r="N415" s="68"/>
      <c r="O415" s="68"/>
      <c r="P415" s="68"/>
      <c r="Q415" s="68"/>
      <c r="R415" s="68"/>
      <c r="S415" s="85"/>
      <c r="T415" s="68"/>
      <c r="U415" s="68"/>
      <c r="V415" s="68"/>
    </row>
    <row r="416" spans="1:22" x14ac:dyDescent="0.2">
      <c r="B416" s="84"/>
      <c r="C416" s="68"/>
      <c r="D416" s="68"/>
      <c r="E416" s="68"/>
      <c r="F416" s="68"/>
      <c r="G416" s="68"/>
      <c r="H416" s="68"/>
      <c r="I416" s="85"/>
      <c r="J416" s="68"/>
      <c r="K416" s="68"/>
      <c r="L416" s="68"/>
      <c r="M416" s="68"/>
      <c r="N416" s="68"/>
      <c r="O416" s="68"/>
      <c r="P416" s="68"/>
      <c r="Q416" s="68"/>
      <c r="R416" s="68"/>
      <c r="S416" s="85"/>
      <c r="T416" s="68"/>
      <c r="U416" s="68"/>
      <c r="V416" s="68"/>
    </row>
    <row r="417" spans="2:22" x14ac:dyDescent="0.2">
      <c r="B417" s="84"/>
      <c r="C417" s="68"/>
      <c r="D417" s="68"/>
      <c r="E417" s="68"/>
      <c r="F417" s="68"/>
      <c r="G417" s="68"/>
      <c r="H417" s="68"/>
      <c r="I417" s="85"/>
      <c r="J417" s="68"/>
      <c r="K417" s="68"/>
      <c r="L417" s="68"/>
      <c r="M417" s="68"/>
      <c r="N417" s="68"/>
      <c r="O417" s="68"/>
      <c r="P417" s="68"/>
      <c r="Q417" s="68"/>
      <c r="R417" s="68"/>
      <c r="S417" s="85"/>
      <c r="T417" s="68"/>
      <c r="U417" s="68"/>
      <c r="V417" s="68"/>
    </row>
    <row r="418" spans="2:22" x14ac:dyDescent="0.2">
      <c r="B418" s="84"/>
      <c r="C418" s="68"/>
      <c r="D418" s="68"/>
      <c r="E418" s="68"/>
      <c r="F418" s="68"/>
      <c r="G418" s="68"/>
      <c r="H418" s="68"/>
      <c r="I418" s="85"/>
      <c r="J418" s="68"/>
      <c r="K418" s="68"/>
      <c r="L418" s="68"/>
      <c r="M418" s="68"/>
      <c r="N418" s="68"/>
      <c r="O418" s="68"/>
      <c r="P418" s="68"/>
      <c r="Q418" s="68"/>
      <c r="R418" s="68"/>
      <c r="S418" s="85"/>
      <c r="T418" s="68"/>
      <c r="U418" s="68"/>
      <c r="V418" s="68"/>
    </row>
    <row r="419" spans="2:22" x14ac:dyDescent="0.2">
      <c r="B419" s="84"/>
      <c r="C419" s="68"/>
      <c r="D419" s="68"/>
      <c r="E419" s="68"/>
      <c r="F419" s="68"/>
      <c r="G419" s="68"/>
      <c r="H419" s="68"/>
      <c r="I419" s="85"/>
      <c r="J419" s="68"/>
      <c r="K419" s="68"/>
      <c r="L419" s="68"/>
      <c r="M419" s="68"/>
      <c r="N419" s="68"/>
      <c r="O419" s="68"/>
      <c r="P419" s="68"/>
      <c r="Q419" s="68"/>
      <c r="R419" s="68"/>
      <c r="S419" s="85"/>
      <c r="T419" s="68"/>
      <c r="U419" s="68"/>
      <c r="V419" s="68"/>
    </row>
    <row r="420" spans="2:22" x14ac:dyDescent="0.2">
      <c r="B420" s="84"/>
      <c r="C420" s="68"/>
      <c r="D420" s="68"/>
      <c r="E420" s="68"/>
      <c r="F420" s="68"/>
      <c r="G420" s="68"/>
      <c r="H420" s="68"/>
      <c r="I420" s="85"/>
      <c r="J420" s="68"/>
      <c r="K420" s="68"/>
      <c r="L420" s="68"/>
      <c r="M420" s="68"/>
      <c r="N420" s="68"/>
      <c r="O420" s="68"/>
      <c r="P420" s="68"/>
      <c r="Q420" s="68"/>
      <c r="R420" s="68"/>
      <c r="S420" s="85"/>
      <c r="T420" s="68"/>
      <c r="U420" s="68"/>
      <c r="V420" s="68"/>
    </row>
    <row r="421" spans="2:22" x14ac:dyDescent="0.2">
      <c r="B421" s="84"/>
      <c r="C421" s="68"/>
      <c r="D421" s="68"/>
      <c r="E421" s="68"/>
      <c r="F421" s="68"/>
      <c r="G421" s="68"/>
      <c r="H421" s="68"/>
      <c r="I421" s="85"/>
      <c r="J421" s="68"/>
      <c r="K421" s="68"/>
      <c r="L421" s="68"/>
      <c r="M421" s="68"/>
      <c r="N421" s="68"/>
      <c r="O421" s="68"/>
      <c r="P421" s="68"/>
      <c r="Q421" s="68"/>
      <c r="R421" s="68"/>
      <c r="S421" s="85"/>
      <c r="T421" s="68"/>
      <c r="U421" s="68"/>
      <c r="V421" s="68"/>
    </row>
    <row r="422" spans="2:22" x14ac:dyDescent="0.2">
      <c r="B422" s="84"/>
      <c r="C422" s="68"/>
      <c r="D422" s="68"/>
      <c r="E422" s="68"/>
      <c r="F422" s="68"/>
      <c r="G422" s="68"/>
      <c r="H422" s="68"/>
      <c r="I422" s="85"/>
      <c r="J422" s="68"/>
      <c r="K422" s="68"/>
      <c r="L422" s="68"/>
      <c r="M422" s="68"/>
      <c r="N422" s="68"/>
      <c r="O422" s="68"/>
      <c r="P422" s="68"/>
      <c r="Q422" s="68"/>
      <c r="R422" s="68"/>
      <c r="S422" s="85"/>
      <c r="T422" s="68"/>
      <c r="U422" s="68"/>
      <c r="V422" s="68"/>
    </row>
    <row r="423" spans="2:22" x14ac:dyDescent="0.2">
      <c r="B423" s="84"/>
      <c r="C423" s="68"/>
      <c r="D423" s="68"/>
      <c r="E423" s="68"/>
      <c r="F423" s="68"/>
      <c r="G423" s="68"/>
      <c r="H423" s="68"/>
      <c r="I423" s="85"/>
      <c r="J423" s="68"/>
      <c r="K423" s="68"/>
      <c r="L423" s="68"/>
      <c r="M423" s="68"/>
      <c r="N423" s="68"/>
      <c r="O423" s="68"/>
      <c r="P423" s="68"/>
      <c r="Q423" s="68"/>
      <c r="R423" s="68"/>
      <c r="S423" s="85"/>
      <c r="T423" s="68"/>
      <c r="U423" s="68"/>
      <c r="V423" s="68"/>
    </row>
    <row r="424" spans="2:22" x14ac:dyDescent="0.2">
      <c r="B424" s="84"/>
      <c r="C424" s="68"/>
      <c r="D424" s="68"/>
      <c r="E424" s="68"/>
      <c r="F424" s="68"/>
      <c r="G424" s="68"/>
      <c r="H424" s="68"/>
      <c r="I424" s="85"/>
      <c r="J424" s="68"/>
      <c r="K424" s="68"/>
      <c r="L424" s="68"/>
      <c r="M424" s="68"/>
      <c r="N424" s="68"/>
      <c r="O424" s="68"/>
      <c r="P424" s="68"/>
      <c r="Q424" s="68"/>
      <c r="R424" s="68"/>
      <c r="S424" s="85"/>
      <c r="T424" s="68"/>
      <c r="U424" s="68"/>
      <c r="V424" s="68"/>
    </row>
    <row r="425" spans="2:22" x14ac:dyDescent="0.2">
      <c r="B425" s="84"/>
      <c r="C425" s="68"/>
      <c r="D425" s="68"/>
      <c r="E425" s="68"/>
      <c r="F425" s="68"/>
      <c r="G425" s="68"/>
      <c r="H425" s="68"/>
      <c r="I425" s="85"/>
      <c r="J425" s="68"/>
      <c r="K425" s="68"/>
      <c r="L425" s="68"/>
      <c r="M425" s="68"/>
      <c r="N425" s="68"/>
      <c r="O425" s="68"/>
      <c r="P425" s="68"/>
      <c r="Q425" s="68"/>
      <c r="R425" s="68"/>
      <c r="S425" s="85"/>
      <c r="T425" s="68"/>
      <c r="U425" s="68"/>
      <c r="V425" s="68"/>
    </row>
    <row r="426" spans="2:22" x14ac:dyDescent="0.2">
      <c r="B426" s="84"/>
      <c r="C426" s="68"/>
      <c r="D426" s="68"/>
      <c r="E426" s="68"/>
      <c r="F426" s="68"/>
      <c r="G426" s="68"/>
      <c r="H426" s="68"/>
      <c r="I426" s="85"/>
      <c r="J426" s="68"/>
      <c r="K426" s="68"/>
      <c r="L426" s="68"/>
      <c r="M426" s="68"/>
      <c r="N426" s="68"/>
      <c r="O426" s="68"/>
      <c r="P426" s="68"/>
      <c r="Q426" s="68"/>
      <c r="R426" s="68"/>
      <c r="S426" s="85"/>
      <c r="T426" s="68"/>
      <c r="U426" s="68"/>
      <c r="V426" s="68"/>
    </row>
    <row r="427" spans="2:22" x14ac:dyDescent="0.2">
      <c r="B427" s="84"/>
      <c r="C427" s="68"/>
      <c r="D427" s="68"/>
      <c r="E427" s="68"/>
      <c r="F427" s="68"/>
      <c r="G427" s="68"/>
      <c r="H427" s="68"/>
      <c r="I427" s="85"/>
      <c r="J427" s="68"/>
      <c r="K427" s="68"/>
      <c r="L427" s="68"/>
      <c r="M427" s="68"/>
      <c r="N427" s="68"/>
      <c r="O427" s="68"/>
      <c r="P427" s="68"/>
      <c r="Q427" s="68"/>
      <c r="R427" s="68"/>
      <c r="S427" s="85"/>
      <c r="T427" s="68"/>
      <c r="U427" s="68"/>
      <c r="V427" s="68"/>
    </row>
    <row r="428" spans="2:22" x14ac:dyDescent="0.2">
      <c r="B428" s="84"/>
      <c r="C428" s="68"/>
      <c r="D428" s="68"/>
      <c r="E428" s="68"/>
      <c r="F428" s="68"/>
      <c r="G428" s="68"/>
      <c r="H428" s="68"/>
      <c r="I428" s="85"/>
      <c r="J428" s="68"/>
      <c r="K428" s="68"/>
      <c r="L428" s="68"/>
      <c r="M428" s="68"/>
      <c r="N428" s="68"/>
      <c r="O428" s="68"/>
      <c r="P428" s="68"/>
      <c r="Q428" s="68"/>
      <c r="R428" s="68"/>
      <c r="S428" s="85"/>
      <c r="T428" s="68"/>
      <c r="U428" s="68"/>
      <c r="V428" s="68"/>
    </row>
    <row r="429" spans="2:22" x14ac:dyDescent="0.2">
      <c r="B429" s="84"/>
      <c r="C429" s="68"/>
      <c r="D429" s="68"/>
      <c r="E429" s="68"/>
      <c r="F429" s="68"/>
      <c r="G429" s="68"/>
      <c r="H429" s="68"/>
      <c r="I429" s="85"/>
      <c r="J429" s="68"/>
      <c r="K429" s="68"/>
      <c r="L429" s="68"/>
      <c r="M429" s="68"/>
      <c r="N429" s="68"/>
      <c r="O429" s="68"/>
      <c r="P429" s="68"/>
      <c r="Q429" s="68"/>
      <c r="R429" s="68"/>
      <c r="S429" s="85"/>
      <c r="T429" s="68"/>
      <c r="U429" s="68"/>
      <c r="V429" s="68"/>
    </row>
    <row r="430" spans="2:22" x14ac:dyDescent="0.2">
      <c r="B430" s="84"/>
      <c r="C430" s="68"/>
      <c r="D430" s="68"/>
      <c r="E430" s="68"/>
      <c r="F430" s="68"/>
      <c r="G430" s="68"/>
      <c r="H430" s="68"/>
      <c r="I430" s="85"/>
      <c r="J430" s="68"/>
      <c r="K430" s="68"/>
      <c r="L430" s="68"/>
      <c r="M430" s="68"/>
      <c r="N430" s="68"/>
      <c r="O430" s="68"/>
      <c r="P430" s="68"/>
      <c r="Q430" s="68"/>
      <c r="R430" s="68"/>
      <c r="S430" s="85"/>
      <c r="T430" s="68"/>
      <c r="U430" s="68"/>
      <c r="V430" s="68"/>
    </row>
    <row r="431" spans="2:22" x14ac:dyDescent="0.2">
      <c r="B431" s="84"/>
      <c r="C431" s="68"/>
      <c r="D431" s="68"/>
      <c r="E431" s="68"/>
      <c r="F431" s="68"/>
      <c r="G431" s="68"/>
      <c r="H431" s="68"/>
      <c r="I431" s="85"/>
      <c r="J431" s="68"/>
      <c r="K431" s="68"/>
      <c r="L431" s="68"/>
      <c r="M431" s="68"/>
      <c r="N431" s="68"/>
      <c r="O431" s="68"/>
      <c r="P431" s="68"/>
      <c r="Q431" s="68"/>
      <c r="R431" s="68"/>
      <c r="S431" s="85"/>
      <c r="T431" s="68"/>
      <c r="U431" s="68"/>
      <c r="V431" s="68"/>
    </row>
    <row r="432" spans="2:22" x14ac:dyDescent="0.2">
      <c r="B432" s="84"/>
      <c r="C432" s="68"/>
      <c r="D432" s="68"/>
      <c r="E432" s="68"/>
      <c r="F432" s="68"/>
      <c r="G432" s="68"/>
      <c r="H432" s="68"/>
      <c r="I432" s="85"/>
      <c r="J432" s="68"/>
      <c r="K432" s="68"/>
      <c r="L432" s="68"/>
      <c r="M432" s="68"/>
      <c r="N432" s="68"/>
      <c r="O432" s="68"/>
      <c r="P432" s="68"/>
      <c r="Q432" s="68"/>
      <c r="R432" s="68"/>
      <c r="S432" s="85"/>
      <c r="T432" s="68"/>
      <c r="U432" s="68"/>
      <c r="V432" s="68"/>
    </row>
    <row r="433" spans="2:22" x14ac:dyDescent="0.2">
      <c r="B433" s="84"/>
      <c r="C433" s="68"/>
      <c r="D433" s="68"/>
      <c r="E433" s="68"/>
      <c r="F433" s="68"/>
      <c r="G433" s="68"/>
      <c r="H433" s="68"/>
      <c r="I433" s="85"/>
      <c r="J433" s="68"/>
      <c r="K433" s="68"/>
      <c r="L433" s="68"/>
      <c r="M433" s="68"/>
      <c r="N433" s="68"/>
      <c r="O433" s="68"/>
      <c r="P433" s="68"/>
      <c r="Q433" s="68"/>
      <c r="R433" s="68"/>
      <c r="S433" s="85"/>
      <c r="T433" s="68"/>
      <c r="U433" s="68"/>
      <c r="V433" s="68"/>
    </row>
    <row r="434" spans="2:22" x14ac:dyDescent="0.2">
      <c r="B434" s="84"/>
      <c r="C434" s="68"/>
      <c r="D434" s="68"/>
      <c r="E434" s="68"/>
      <c r="F434" s="68"/>
      <c r="G434" s="68"/>
      <c r="H434" s="68"/>
      <c r="I434" s="85"/>
      <c r="J434" s="68"/>
      <c r="K434" s="68"/>
      <c r="L434" s="68"/>
      <c r="M434" s="68"/>
      <c r="N434" s="68"/>
      <c r="O434" s="68"/>
      <c r="P434" s="68"/>
      <c r="Q434" s="68"/>
      <c r="R434" s="68"/>
      <c r="S434" s="85"/>
      <c r="T434" s="68"/>
      <c r="U434" s="68"/>
      <c r="V434" s="68"/>
    </row>
    <row r="435" spans="2:22" x14ac:dyDescent="0.2">
      <c r="B435" s="84"/>
      <c r="C435" s="68"/>
      <c r="D435" s="68"/>
      <c r="E435" s="68"/>
      <c r="F435" s="68"/>
      <c r="G435" s="68"/>
      <c r="H435" s="68"/>
      <c r="I435" s="85"/>
      <c r="J435" s="68"/>
      <c r="K435" s="68"/>
      <c r="L435" s="68"/>
      <c r="M435" s="68"/>
      <c r="N435" s="68"/>
      <c r="O435" s="68"/>
      <c r="P435" s="68"/>
      <c r="Q435" s="68"/>
      <c r="R435" s="68"/>
      <c r="S435" s="85"/>
      <c r="T435" s="68"/>
      <c r="U435" s="68"/>
      <c r="V435" s="68"/>
    </row>
    <row r="436" spans="2:22" x14ac:dyDescent="0.2">
      <c r="B436" s="84"/>
      <c r="C436" s="68"/>
      <c r="D436" s="68"/>
      <c r="E436" s="68"/>
      <c r="F436" s="68"/>
      <c r="G436" s="68"/>
      <c r="H436" s="68"/>
      <c r="I436" s="85"/>
      <c r="J436" s="68"/>
      <c r="K436" s="68"/>
      <c r="L436" s="68"/>
      <c r="M436" s="68"/>
      <c r="N436" s="68"/>
      <c r="O436" s="68"/>
      <c r="P436" s="68"/>
      <c r="Q436" s="68"/>
      <c r="R436" s="68"/>
      <c r="S436" s="85"/>
      <c r="T436" s="68"/>
      <c r="U436" s="68"/>
      <c r="V436" s="68"/>
    </row>
    <row r="437" spans="2:22" x14ac:dyDescent="0.2">
      <c r="B437" s="84"/>
      <c r="C437" s="68"/>
      <c r="D437" s="68"/>
      <c r="E437" s="68"/>
      <c r="F437" s="68"/>
      <c r="G437" s="68"/>
      <c r="H437" s="68"/>
      <c r="I437" s="85"/>
      <c r="J437" s="68"/>
      <c r="K437" s="68"/>
      <c r="L437" s="68"/>
      <c r="M437" s="68"/>
      <c r="N437" s="68"/>
      <c r="O437" s="68"/>
      <c r="P437" s="68"/>
      <c r="Q437" s="68"/>
      <c r="R437" s="68"/>
      <c r="S437" s="85"/>
      <c r="T437" s="68"/>
      <c r="U437" s="68"/>
      <c r="V437" s="68"/>
    </row>
    <row r="438" spans="2:22" x14ac:dyDescent="0.2">
      <c r="B438" s="84"/>
      <c r="C438" s="68"/>
      <c r="D438" s="68"/>
      <c r="E438" s="68"/>
      <c r="F438" s="68"/>
      <c r="G438" s="68"/>
      <c r="H438" s="68"/>
      <c r="I438" s="85"/>
      <c r="J438" s="68"/>
      <c r="K438" s="68"/>
      <c r="L438" s="68"/>
      <c r="M438" s="68"/>
      <c r="N438" s="68"/>
      <c r="O438" s="68"/>
      <c r="P438" s="68"/>
      <c r="Q438" s="68"/>
      <c r="R438" s="68"/>
      <c r="S438" s="85"/>
      <c r="T438" s="68"/>
      <c r="U438" s="68"/>
      <c r="V438" s="68"/>
    </row>
    <row r="439" spans="2:22" x14ac:dyDescent="0.2">
      <c r="B439" s="84"/>
      <c r="C439" s="68"/>
      <c r="D439" s="68"/>
      <c r="E439" s="68"/>
      <c r="F439" s="68"/>
      <c r="G439" s="68"/>
      <c r="H439" s="68"/>
      <c r="I439" s="85"/>
      <c r="J439" s="68"/>
      <c r="K439" s="68"/>
      <c r="L439" s="68"/>
      <c r="M439" s="68"/>
      <c r="N439" s="68"/>
      <c r="O439" s="68"/>
      <c r="P439" s="68"/>
      <c r="Q439" s="68"/>
      <c r="R439" s="68"/>
      <c r="S439" s="85"/>
      <c r="T439" s="68"/>
      <c r="U439" s="68"/>
      <c r="V439" s="68"/>
    </row>
    <row r="440" spans="2:22" x14ac:dyDescent="0.2">
      <c r="B440" s="84"/>
      <c r="C440" s="68"/>
      <c r="D440" s="68"/>
      <c r="E440" s="68"/>
      <c r="F440" s="68"/>
      <c r="G440" s="68"/>
      <c r="H440" s="68"/>
      <c r="I440" s="85"/>
      <c r="J440" s="68"/>
      <c r="K440" s="68"/>
      <c r="L440" s="68"/>
      <c r="M440" s="68"/>
      <c r="N440" s="68"/>
      <c r="O440" s="68"/>
      <c r="P440" s="68"/>
      <c r="Q440" s="68"/>
      <c r="R440" s="68"/>
      <c r="S440" s="85"/>
      <c r="T440" s="68"/>
      <c r="U440" s="68"/>
      <c r="V440" s="68"/>
    </row>
    <row r="441" spans="2:22" x14ac:dyDescent="0.2">
      <c r="B441" s="84"/>
      <c r="C441" s="68"/>
      <c r="D441" s="68"/>
      <c r="E441" s="68"/>
      <c r="F441" s="68"/>
      <c r="G441" s="68"/>
      <c r="H441" s="68"/>
      <c r="I441" s="85"/>
      <c r="J441" s="68"/>
      <c r="K441" s="68"/>
      <c r="L441" s="68"/>
      <c r="M441" s="68"/>
      <c r="N441" s="68"/>
      <c r="O441" s="68"/>
      <c r="P441" s="68"/>
      <c r="Q441" s="68"/>
      <c r="R441" s="68"/>
      <c r="S441" s="85"/>
      <c r="T441" s="68"/>
      <c r="U441" s="68"/>
      <c r="V441" s="68"/>
    </row>
    <row r="442" spans="2:22" x14ac:dyDescent="0.2">
      <c r="B442" s="84"/>
      <c r="C442" s="68"/>
      <c r="D442" s="68"/>
      <c r="E442" s="68"/>
      <c r="F442" s="68"/>
      <c r="G442" s="68"/>
      <c r="H442" s="68"/>
      <c r="I442" s="85"/>
      <c r="J442" s="68"/>
      <c r="K442" s="68"/>
      <c r="L442" s="68"/>
      <c r="M442" s="68"/>
      <c r="N442" s="68"/>
      <c r="O442" s="68"/>
      <c r="P442" s="68"/>
      <c r="Q442" s="68"/>
      <c r="R442" s="68"/>
      <c r="S442" s="85"/>
      <c r="T442" s="68"/>
      <c r="U442" s="68"/>
      <c r="V442" s="68"/>
    </row>
    <row r="443" spans="2:22" x14ac:dyDescent="0.2">
      <c r="B443" s="86"/>
      <c r="C443" s="69"/>
      <c r="D443" s="69"/>
      <c r="E443" s="69"/>
      <c r="F443" s="69"/>
      <c r="G443" s="69"/>
      <c r="H443" s="69"/>
      <c r="I443" s="87"/>
      <c r="J443" s="69"/>
      <c r="K443" s="69"/>
      <c r="L443" s="69"/>
      <c r="M443" s="69"/>
      <c r="N443" s="69"/>
      <c r="O443" s="69"/>
      <c r="P443" s="69"/>
      <c r="Q443" s="69"/>
      <c r="R443" s="69"/>
      <c r="S443" s="87"/>
      <c r="T443" s="68"/>
      <c r="U443" s="68"/>
      <c r="V443" s="68"/>
    </row>
    <row r="444" spans="2:22" x14ac:dyDescent="0.2"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</row>
    <row r="448" spans="2:22" s="44" customFormat="1" ht="23.25" customHeight="1" x14ac:dyDescent="0.2">
      <c r="B448" s="89" t="s">
        <v>28</v>
      </c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90">
        <f>+S19</f>
        <v>2023</v>
      </c>
    </row>
    <row r="449" spans="2:19" s="44" customFormat="1" ht="15" customHeight="1" x14ac:dyDescent="0.2">
      <c r="B449" s="127" t="s">
        <v>42</v>
      </c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2:19" s="44" customFormat="1" ht="13.5" customHeight="1" thickBot="1" x14ac:dyDescent="0.25">
      <c r="B450" s="43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2:19" ht="15" x14ac:dyDescent="0.2">
      <c r="B451" s="51"/>
      <c r="C451" s="138">
        <f>+C22</f>
        <v>2015</v>
      </c>
      <c r="D451" s="142"/>
      <c r="E451" s="138">
        <f>+E22</f>
        <v>2017</v>
      </c>
      <c r="F451" s="142"/>
      <c r="G451" s="138">
        <f>+G22</f>
        <v>2018</v>
      </c>
      <c r="H451" s="142"/>
      <c r="I451" s="138">
        <f>+I22</f>
        <v>2019</v>
      </c>
      <c r="J451" s="142"/>
      <c r="K451" s="138">
        <f>+K22</f>
        <v>2020</v>
      </c>
      <c r="L451" s="139"/>
      <c r="M451" s="140">
        <f>+M22</f>
        <v>2021</v>
      </c>
      <c r="N451" s="143"/>
      <c r="O451" s="140">
        <f>+O22</f>
        <v>2022</v>
      </c>
      <c r="P451" s="141"/>
      <c r="Q451" s="140">
        <f>+Q22</f>
        <v>2023</v>
      </c>
      <c r="R451" s="141"/>
      <c r="S451" s="60" t="s">
        <v>30</v>
      </c>
    </row>
    <row r="452" spans="2:19" ht="13.5" thickBot="1" x14ac:dyDescent="0.25">
      <c r="B452" s="51"/>
      <c r="C452" s="5" t="s">
        <v>13</v>
      </c>
      <c r="D452" s="6" t="s">
        <v>14</v>
      </c>
      <c r="E452" s="5" t="s">
        <v>13</v>
      </c>
      <c r="F452" s="6" t="s">
        <v>14</v>
      </c>
      <c r="G452" s="5" t="s">
        <v>13</v>
      </c>
      <c r="H452" s="6" t="s">
        <v>14</v>
      </c>
      <c r="I452" s="5" t="s">
        <v>13</v>
      </c>
      <c r="J452" s="6" t="s">
        <v>14</v>
      </c>
      <c r="K452" s="5" t="s">
        <v>13</v>
      </c>
      <c r="L452" s="53" t="s">
        <v>14</v>
      </c>
      <c r="M452" s="73" t="s">
        <v>13</v>
      </c>
      <c r="N452" s="74" t="s">
        <v>14</v>
      </c>
      <c r="O452" s="73" t="s">
        <v>13</v>
      </c>
      <c r="P452" s="53" t="s">
        <v>14</v>
      </c>
      <c r="Q452" s="73" t="s">
        <v>13</v>
      </c>
      <c r="R452" s="53" t="s">
        <v>14</v>
      </c>
      <c r="S452" s="61" t="s">
        <v>29</v>
      </c>
    </row>
    <row r="453" spans="2:19" hidden="1" outlineLevel="1" x14ac:dyDescent="0.2">
      <c r="B453" s="33">
        <v>40909</v>
      </c>
      <c r="C453" s="28">
        <f t="shared" ref="C453:C483" si="97">C24</f>
        <v>0.3</v>
      </c>
      <c r="D453" s="7">
        <f t="shared" ref="D453:D483" si="98">D24+2</f>
        <v>21.7</v>
      </c>
      <c r="E453" s="8">
        <f t="shared" ref="E453:E483" si="99">IF(ISBLANK(E24),"",E24)</f>
        <v>-4.3</v>
      </c>
      <c r="F453" s="9">
        <f t="shared" ref="F453:F483" si="100">IF(E24&lt;&gt;"",F24+2,"")</f>
        <v>26.3</v>
      </c>
      <c r="G453" s="8">
        <f t="shared" ref="G453" si="101">IF(ISBLANK(G24),"",G24)</f>
        <v>8.1</v>
      </c>
      <c r="H453" s="9">
        <f>IF(G24&lt;&gt;"",H24+2,"")</f>
        <v>13.9</v>
      </c>
      <c r="I453" s="8">
        <f t="shared" ref="I453:K468" si="102">IF(ISBLANK(I24),"",I24)</f>
        <v>5.3</v>
      </c>
      <c r="J453" s="9">
        <f>IF(I24&lt;&gt;"",J24+2,"")</f>
        <v>16.7</v>
      </c>
      <c r="K453" s="10">
        <f t="shared" si="102"/>
        <v>-1.6</v>
      </c>
      <c r="L453" s="71">
        <f t="shared" ref="J453:P468" si="103">IF(K24&lt;&gt;"",L24+2,"")</f>
        <v>23.6</v>
      </c>
      <c r="M453" s="10">
        <f t="shared" ref="M453:O483" si="104">IF(ISBLANK(M24),"",M24)</f>
        <v>1.8</v>
      </c>
      <c r="N453" s="49">
        <f>IF(M24&lt;&gt;"",N24+2,"")</f>
        <v>20.2</v>
      </c>
      <c r="O453" s="10">
        <f t="shared" si="104"/>
        <v>6.9</v>
      </c>
      <c r="P453" s="135">
        <f t="shared" si="103"/>
        <v>15.1</v>
      </c>
      <c r="Q453" s="10">
        <f t="shared" ref="Q453" si="105">IF(ISBLANK(Q24),"",Q24)</f>
        <v>12.7</v>
      </c>
      <c r="R453" s="100">
        <f t="shared" ref="R453:R515" si="106">IF(Q24&lt;&gt;"",R24+2,"")</f>
        <v>9.3000000000000007</v>
      </c>
      <c r="S453" s="133">
        <f>+IF(Q453&lt;&gt;"",((J453+L453+N453+P453+R453)/5),"")</f>
        <v>16.979999999999997</v>
      </c>
    </row>
    <row r="454" spans="2:19" hidden="1" outlineLevel="1" x14ac:dyDescent="0.2">
      <c r="B454" s="34">
        <v>40910</v>
      </c>
      <c r="C454" s="29">
        <f t="shared" si="97"/>
        <v>1</v>
      </c>
      <c r="D454" s="11">
        <f t="shared" si="98"/>
        <v>21</v>
      </c>
      <c r="E454" s="12">
        <f t="shared" si="99"/>
        <v>-2.4</v>
      </c>
      <c r="F454" s="13">
        <f t="shared" si="100"/>
        <v>24.4</v>
      </c>
      <c r="G454" s="12">
        <f t="shared" ref="G454" si="107">IF(ISBLANK(G25),"",G25)</f>
        <v>5</v>
      </c>
      <c r="H454" s="13">
        <f t="shared" ref="H454:H483" si="108">IF(G25&lt;&gt;"",H25+2,"")</f>
        <v>17</v>
      </c>
      <c r="I454" s="12">
        <f t="shared" si="102"/>
        <v>2.1</v>
      </c>
      <c r="J454" s="13">
        <f t="shared" si="103"/>
        <v>19.899999999999999</v>
      </c>
      <c r="K454" s="14">
        <f t="shared" si="102"/>
        <v>-1.7</v>
      </c>
      <c r="L454" s="56">
        <f t="shared" si="103"/>
        <v>23.7</v>
      </c>
      <c r="M454" s="14">
        <f t="shared" si="104"/>
        <v>0.4</v>
      </c>
      <c r="N454" s="48">
        <f t="shared" si="103"/>
        <v>21.6</v>
      </c>
      <c r="O454" s="14">
        <f t="shared" ref="O454:Q454" si="109">IF(ISBLANK(O25),"",O25)</f>
        <v>6.2</v>
      </c>
      <c r="P454" s="100">
        <f t="shared" si="103"/>
        <v>15.8</v>
      </c>
      <c r="Q454" s="14">
        <f t="shared" si="109"/>
        <v>11.2</v>
      </c>
      <c r="R454" s="100">
        <f t="shared" si="106"/>
        <v>10.8</v>
      </c>
      <c r="S454" s="133">
        <f t="shared" ref="S454:S483" si="110">+IF(Q454&lt;&gt;"",((J454+L454+N454+P454+R454)/5),"")</f>
        <v>18.359999999999996</v>
      </c>
    </row>
    <row r="455" spans="2:19" hidden="1" outlineLevel="1" x14ac:dyDescent="0.2">
      <c r="B455" s="34">
        <v>40911</v>
      </c>
      <c r="C455" s="29">
        <f t="shared" si="97"/>
        <v>3.3</v>
      </c>
      <c r="D455" s="11">
        <f t="shared" si="98"/>
        <v>18.7</v>
      </c>
      <c r="E455" s="12">
        <f t="shared" si="99"/>
        <v>-0.1</v>
      </c>
      <c r="F455" s="13">
        <f t="shared" si="100"/>
        <v>22.1</v>
      </c>
      <c r="G455" s="12">
        <f t="shared" ref="G455" si="111">IF(ISBLANK(G26),"",G26)</f>
        <v>7.8</v>
      </c>
      <c r="H455" s="13">
        <f t="shared" si="108"/>
        <v>14.2</v>
      </c>
      <c r="I455" s="12">
        <f t="shared" si="102"/>
        <v>-1.5</v>
      </c>
      <c r="J455" s="13">
        <f t="shared" si="103"/>
        <v>23.5</v>
      </c>
      <c r="K455" s="14">
        <f t="shared" si="102"/>
        <v>4</v>
      </c>
      <c r="L455" s="56">
        <f t="shared" si="103"/>
        <v>18</v>
      </c>
      <c r="M455" s="14">
        <f t="shared" si="104"/>
        <v>0.4</v>
      </c>
      <c r="N455" s="48">
        <f t="shared" si="103"/>
        <v>21.6</v>
      </c>
      <c r="O455" s="14">
        <f t="shared" ref="O455:Q455" si="112">IF(ISBLANK(O26),"",O26)</f>
        <v>11.1</v>
      </c>
      <c r="P455" s="100">
        <f t="shared" si="103"/>
        <v>10.9</v>
      </c>
      <c r="Q455" s="14">
        <f t="shared" si="112"/>
        <v>7</v>
      </c>
      <c r="R455" s="100">
        <f t="shared" si="106"/>
        <v>15</v>
      </c>
      <c r="S455" s="133">
        <f t="shared" si="110"/>
        <v>17.8</v>
      </c>
    </row>
    <row r="456" spans="2:19" hidden="1" outlineLevel="1" x14ac:dyDescent="0.2">
      <c r="B456" s="34">
        <v>40912</v>
      </c>
      <c r="C456" s="29">
        <f t="shared" si="97"/>
        <v>2.2000000000000002</v>
      </c>
      <c r="D456" s="11">
        <f t="shared" si="98"/>
        <v>19.8</v>
      </c>
      <c r="E456" s="12">
        <f t="shared" si="99"/>
        <v>0.8</v>
      </c>
      <c r="F456" s="13">
        <f t="shared" si="100"/>
        <v>21.2</v>
      </c>
      <c r="G456" s="12">
        <f t="shared" ref="G456" si="113">IF(ISBLANK(G27),"",G27)</f>
        <v>7.9</v>
      </c>
      <c r="H456" s="13">
        <f t="shared" si="108"/>
        <v>14.1</v>
      </c>
      <c r="I456" s="12">
        <f t="shared" si="102"/>
        <v>0.4</v>
      </c>
      <c r="J456" s="13">
        <f t="shared" si="103"/>
        <v>21.6</v>
      </c>
      <c r="K456" s="14">
        <f t="shared" si="102"/>
        <v>5</v>
      </c>
      <c r="L456" s="56">
        <f>IF(K27&lt;&gt;"",L27+2,"")</f>
        <v>17</v>
      </c>
      <c r="M456" s="14">
        <f t="shared" si="104"/>
        <v>0.4</v>
      </c>
      <c r="N456" s="48">
        <f>IF(M27&lt;&gt;"",N27+2,"")</f>
        <v>21.6</v>
      </c>
      <c r="O456" s="14">
        <f t="shared" ref="O456:Q456" si="114">IF(ISBLANK(O27),"",O27)</f>
        <v>10</v>
      </c>
      <c r="P456" s="100">
        <f t="shared" si="103"/>
        <v>12</v>
      </c>
      <c r="Q456" s="14">
        <f t="shared" si="114"/>
        <v>5.9</v>
      </c>
      <c r="R456" s="100">
        <f t="shared" si="106"/>
        <v>16.100000000000001</v>
      </c>
      <c r="S456" s="133">
        <f t="shared" si="110"/>
        <v>17.660000000000004</v>
      </c>
    </row>
    <row r="457" spans="2:19" hidden="1" outlineLevel="1" x14ac:dyDescent="0.2">
      <c r="B457" s="34">
        <v>40913</v>
      </c>
      <c r="C457" s="29">
        <f t="shared" si="97"/>
        <v>0.6</v>
      </c>
      <c r="D457" s="11">
        <f t="shared" si="98"/>
        <v>21.4</v>
      </c>
      <c r="E457" s="12">
        <f t="shared" si="99"/>
        <v>-1.7</v>
      </c>
      <c r="F457" s="13">
        <f t="shared" si="100"/>
        <v>23.7</v>
      </c>
      <c r="G457" s="12">
        <f t="shared" ref="G457" si="115">IF(ISBLANK(G28),"",G28)</f>
        <v>9.4</v>
      </c>
      <c r="H457" s="13">
        <f t="shared" si="108"/>
        <v>12.6</v>
      </c>
      <c r="I457" s="12">
        <f t="shared" si="102"/>
        <v>1.2</v>
      </c>
      <c r="J457" s="13">
        <f t="shared" si="103"/>
        <v>20.8</v>
      </c>
      <c r="K457" s="14">
        <f t="shared" si="102"/>
        <v>3.4</v>
      </c>
      <c r="L457" s="56">
        <f t="shared" si="103"/>
        <v>18.600000000000001</v>
      </c>
      <c r="M457" s="14">
        <f t="shared" si="104"/>
        <v>0.6</v>
      </c>
      <c r="N457" s="48">
        <f t="shared" si="103"/>
        <v>21.4</v>
      </c>
      <c r="O457" s="14">
        <f t="shared" ref="O457:Q457" si="116">IF(ISBLANK(O28),"",O28)</f>
        <v>3.3</v>
      </c>
      <c r="P457" s="100">
        <f t="shared" si="103"/>
        <v>18.7</v>
      </c>
      <c r="Q457" s="14">
        <f t="shared" si="116"/>
        <v>10.6</v>
      </c>
      <c r="R457" s="100">
        <f t="shared" si="106"/>
        <v>11.4</v>
      </c>
      <c r="S457" s="133">
        <f t="shared" si="110"/>
        <v>18.18</v>
      </c>
    </row>
    <row r="458" spans="2:19" hidden="1" outlineLevel="1" x14ac:dyDescent="0.2">
      <c r="B458" s="34">
        <v>40914</v>
      </c>
      <c r="C458" s="29">
        <f t="shared" si="97"/>
        <v>-0.7</v>
      </c>
      <c r="D458" s="11">
        <f t="shared" si="98"/>
        <v>22.7</v>
      </c>
      <c r="E458" s="12">
        <f t="shared" si="99"/>
        <v>-9.2000000000000011</v>
      </c>
      <c r="F458" s="13">
        <f t="shared" si="100"/>
        <v>31.200000000000003</v>
      </c>
      <c r="G458" s="12">
        <f t="shared" ref="G458" si="117">IF(ISBLANK(G29),"",G29)</f>
        <v>7</v>
      </c>
      <c r="H458" s="13">
        <f t="shared" si="108"/>
        <v>15</v>
      </c>
      <c r="I458" s="12">
        <f t="shared" si="102"/>
        <v>2.1</v>
      </c>
      <c r="J458" s="13">
        <f t="shared" si="103"/>
        <v>19.899999999999999</v>
      </c>
      <c r="K458" s="14">
        <f t="shared" si="102"/>
        <v>0</v>
      </c>
      <c r="L458" s="56">
        <f t="shared" si="103"/>
        <v>22</v>
      </c>
      <c r="M458" s="14">
        <f t="shared" si="104"/>
        <v>0.5</v>
      </c>
      <c r="N458" s="48">
        <f t="shared" si="103"/>
        <v>21.5</v>
      </c>
      <c r="O458" s="14">
        <f t="shared" ref="O458:Q458" si="118">IF(ISBLANK(O29),"",O29)</f>
        <v>1.5</v>
      </c>
      <c r="P458" s="100">
        <f t="shared" si="103"/>
        <v>20.5</v>
      </c>
      <c r="Q458" s="14">
        <f t="shared" si="118"/>
        <v>8.5</v>
      </c>
      <c r="R458" s="100">
        <f t="shared" si="106"/>
        <v>13.5</v>
      </c>
      <c r="S458" s="133">
        <f t="shared" si="110"/>
        <v>19.48</v>
      </c>
    </row>
    <row r="459" spans="2:19" hidden="1" outlineLevel="1" x14ac:dyDescent="0.2">
      <c r="B459" s="34">
        <v>40915</v>
      </c>
      <c r="C459" s="29">
        <f t="shared" si="97"/>
        <v>2.4</v>
      </c>
      <c r="D459" s="11">
        <f t="shared" si="98"/>
        <v>19.600000000000001</v>
      </c>
      <c r="E459" s="12">
        <f t="shared" si="99"/>
        <v>-8.1999999999999993</v>
      </c>
      <c r="F459" s="13">
        <f t="shared" si="100"/>
        <v>30.2</v>
      </c>
      <c r="G459" s="12">
        <f t="shared" ref="G459" si="119">IF(ISBLANK(G30),"",G30)</f>
        <v>4.5999999999999996</v>
      </c>
      <c r="H459" s="13">
        <f t="shared" si="108"/>
        <v>17.399999999999999</v>
      </c>
      <c r="I459" s="12">
        <f t="shared" si="102"/>
        <v>2.6</v>
      </c>
      <c r="J459" s="13">
        <f t="shared" si="103"/>
        <v>19.399999999999999</v>
      </c>
      <c r="K459" s="14">
        <f t="shared" si="102"/>
        <v>3.2</v>
      </c>
      <c r="L459" s="56">
        <f t="shared" si="103"/>
        <v>18.8</v>
      </c>
      <c r="M459" s="14">
        <f t="shared" si="104"/>
        <v>0.6</v>
      </c>
      <c r="N459" s="48">
        <f t="shared" si="103"/>
        <v>21.4</v>
      </c>
      <c r="O459" s="14">
        <f t="shared" ref="O459:Q459" si="120">IF(ISBLANK(O30),"",O30)</f>
        <v>-0.5</v>
      </c>
      <c r="P459" s="100">
        <f t="shared" si="103"/>
        <v>22.5</v>
      </c>
      <c r="Q459" s="14">
        <f t="shared" si="120"/>
        <v>8.1</v>
      </c>
      <c r="R459" s="100">
        <f t="shared" si="106"/>
        <v>13.9</v>
      </c>
      <c r="S459" s="133">
        <f t="shared" si="110"/>
        <v>19.2</v>
      </c>
    </row>
    <row r="460" spans="2:19" hidden="1" outlineLevel="1" x14ac:dyDescent="0.2">
      <c r="B460" s="34">
        <v>40916</v>
      </c>
      <c r="C460" s="29">
        <f t="shared" si="97"/>
        <v>6.2</v>
      </c>
      <c r="D460" s="11">
        <f t="shared" si="98"/>
        <v>15.8</v>
      </c>
      <c r="E460" s="12">
        <f t="shared" si="99"/>
        <v>-0.9</v>
      </c>
      <c r="F460" s="13">
        <f t="shared" si="100"/>
        <v>22.9</v>
      </c>
      <c r="G460" s="12">
        <f t="shared" ref="G460" si="121">IF(ISBLANK(G31),"",G31)</f>
        <v>6.3</v>
      </c>
      <c r="H460" s="13">
        <f t="shared" si="108"/>
        <v>15.7</v>
      </c>
      <c r="I460" s="12">
        <f t="shared" si="102"/>
        <v>3.6</v>
      </c>
      <c r="J460" s="13">
        <f t="shared" si="103"/>
        <v>18.399999999999999</v>
      </c>
      <c r="K460" s="14">
        <f t="shared" si="102"/>
        <v>3.9</v>
      </c>
      <c r="L460" s="56">
        <f t="shared" si="103"/>
        <v>18.100000000000001</v>
      </c>
      <c r="M460" s="14">
        <f t="shared" si="104"/>
        <v>0.6</v>
      </c>
      <c r="N460" s="48">
        <f t="shared" si="103"/>
        <v>21.4</v>
      </c>
      <c r="O460" s="14">
        <f t="shared" ref="O460:Q460" si="122">IF(ISBLANK(O31),"",O31)</f>
        <v>2.9</v>
      </c>
      <c r="P460" s="100">
        <f t="shared" si="103"/>
        <v>19.100000000000001</v>
      </c>
      <c r="Q460" s="14">
        <f t="shared" si="122"/>
        <v>6.2</v>
      </c>
      <c r="R460" s="100">
        <f t="shared" si="106"/>
        <v>15.8</v>
      </c>
      <c r="S460" s="133">
        <f t="shared" si="110"/>
        <v>18.559999999999999</v>
      </c>
    </row>
    <row r="461" spans="2:19" hidden="1" outlineLevel="1" x14ac:dyDescent="0.2">
      <c r="B461" s="34">
        <v>40917</v>
      </c>
      <c r="C461" s="29">
        <f t="shared" si="97"/>
        <v>8.4</v>
      </c>
      <c r="D461" s="11">
        <f t="shared" si="98"/>
        <v>13.6</v>
      </c>
      <c r="E461" s="12">
        <f t="shared" si="99"/>
        <v>0.1</v>
      </c>
      <c r="F461" s="13">
        <f t="shared" si="100"/>
        <v>21.9</v>
      </c>
      <c r="G461" s="12">
        <f t="shared" ref="G461" si="123">IF(ISBLANK(G32),"",G32)</f>
        <v>4.3</v>
      </c>
      <c r="H461" s="13">
        <f t="shared" si="108"/>
        <v>17.7</v>
      </c>
      <c r="I461" s="12">
        <f t="shared" si="102"/>
        <v>1</v>
      </c>
      <c r="J461" s="13">
        <f t="shared" si="103"/>
        <v>21</v>
      </c>
      <c r="K461" s="14">
        <f t="shared" si="102"/>
        <v>9.1999999999999993</v>
      </c>
      <c r="L461" s="56">
        <f t="shared" si="103"/>
        <v>12.8</v>
      </c>
      <c r="M461" s="14">
        <f t="shared" si="104"/>
        <v>-0.6</v>
      </c>
      <c r="N461" s="48">
        <f t="shared" si="103"/>
        <v>22.6</v>
      </c>
      <c r="O461" s="14">
        <f t="shared" ref="O461:Q461" si="124">IF(ISBLANK(O32),"",O32)</f>
        <v>3.5</v>
      </c>
      <c r="P461" s="100">
        <f t="shared" si="103"/>
        <v>18.5</v>
      </c>
      <c r="Q461" s="14">
        <f t="shared" si="124"/>
        <v>6.4</v>
      </c>
      <c r="R461" s="100">
        <f t="shared" si="106"/>
        <v>15.6</v>
      </c>
      <c r="S461" s="133">
        <f t="shared" si="110"/>
        <v>18.100000000000001</v>
      </c>
    </row>
    <row r="462" spans="2:19" hidden="1" outlineLevel="1" x14ac:dyDescent="0.2">
      <c r="B462" s="34">
        <v>40918</v>
      </c>
      <c r="C462" s="29">
        <f t="shared" si="97"/>
        <v>13.3</v>
      </c>
      <c r="D462" s="11">
        <f t="shared" si="98"/>
        <v>8.6999999999999993</v>
      </c>
      <c r="E462" s="12">
        <f t="shared" si="99"/>
        <v>-0.5</v>
      </c>
      <c r="F462" s="13">
        <f t="shared" si="100"/>
        <v>22.5</v>
      </c>
      <c r="G462" s="12">
        <f t="shared" ref="G462" si="125">IF(ISBLANK(G33),"",G33)</f>
        <v>4.5</v>
      </c>
      <c r="H462" s="13">
        <f t="shared" si="108"/>
        <v>17.5</v>
      </c>
      <c r="I462" s="12">
        <f t="shared" si="102"/>
        <v>-0.4</v>
      </c>
      <c r="J462" s="13">
        <f t="shared" si="103"/>
        <v>22.4</v>
      </c>
      <c r="K462" s="14">
        <f t="shared" si="102"/>
        <v>8.8000000000000007</v>
      </c>
      <c r="L462" s="56">
        <f t="shared" si="103"/>
        <v>13.2</v>
      </c>
      <c r="M462" s="14">
        <f t="shared" si="104"/>
        <v>-2.6</v>
      </c>
      <c r="N462" s="48">
        <f t="shared" si="103"/>
        <v>24.6</v>
      </c>
      <c r="O462" s="14">
        <f t="shared" ref="O462:Q462" si="126">IF(ISBLANK(O33),"",O33)</f>
        <v>1.8</v>
      </c>
      <c r="P462" s="100">
        <f t="shared" si="103"/>
        <v>20.2</v>
      </c>
      <c r="Q462" s="14">
        <f t="shared" si="126"/>
        <v>4.7</v>
      </c>
      <c r="R462" s="100">
        <f t="shared" si="106"/>
        <v>17.3</v>
      </c>
      <c r="S462" s="133">
        <f t="shared" si="110"/>
        <v>19.54</v>
      </c>
    </row>
    <row r="463" spans="2:19" hidden="1" outlineLevel="1" x14ac:dyDescent="0.2">
      <c r="B463" s="34">
        <v>40919</v>
      </c>
      <c r="C463" s="29">
        <f t="shared" si="97"/>
        <v>4</v>
      </c>
      <c r="D463" s="11">
        <f t="shared" si="98"/>
        <v>18</v>
      </c>
      <c r="E463" s="12">
        <f t="shared" si="99"/>
        <v>2.4</v>
      </c>
      <c r="F463" s="13">
        <f t="shared" si="100"/>
        <v>19.600000000000001</v>
      </c>
      <c r="G463" s="12">
        <f t="shared" ref="G463" si="127">IF(ISBLANK(G34),"",G34)</f>
        <v>3.7</v>
      </c>
      <c r="H463" s="13">
        <f t="shared" si="108"/>
        <v>18.3</v>
      </c>
      <c r="I463" s="12">
        <f t="shared" si="102"/>
        <v>-1.5</v>
      </c>
      <c r="J463" s="13">
        <f t="shared" si="103"/>
        <v>23.5</v>
      </c>
      <c r="K463" s="14">
        <f t="shared" si="102"/>
        <v>4.3</v>
      </c>
      <c r="L463" s="56">
        <f t="shared" si="103"/>
        <v>17.7</v>
      </c>
      <c r="M463" s="14">
        <f t="shared" si="104"/>
        <v>-5</v>
      </c>
      <c r="N463" s="48">
        <f t="shared" si="103"/>
        <v>27</v>
      </c>
      <c r="O463" s="14">
        <f t="shared" ref="O463:Q463" si="128">IF(ISBLANK(O34),"",O34)</f>
        <v>1.7</v>
      </c>
      <c r="P463" s="100">
        <f t="shared" si="103"/>
        <v>20.3</v>
      </c>
      <c r="Q463" s="14">
        <f t="shared" si="128"/>
        <v>8.1999999999999993</v>
      </c>
      <c r="R463" s="100">
        <f t="shared" si="106"/>
        <v>13.8</v>
      </c>
      <c r="S463" s="133">
        <f t="shared" si="110"/>
        <v>20.46</v>
      </c>
    </row>
    <row r="464" spans="2:19" hidden="1" outlineLevel="1" x14ac:dyDescent="0.2">
      <c r="B464" s="34">
        <v>40920</v>
      </c>
      <c r="C464" s="29">
        <f t="shared" si="97"/>
        <v>4.5</v>
      </c>
      <c r="D464" s="11">
        <f t="shared" si="98"/>
        <v>17.5</v>
      </c>
      <c r="E464" s="12">
        <f t="shared" si="99"/>
        <v>4.6000000000000005</v>
      </c>
      <c r="F464" s="13">
        <f t="shared" si="100"/>
        <v>17.399999999999999</v>
      </c>
      <c r="G464" s="12">
        <f t="shared" ref="G464" si="129">IF(ISBLANK(G35),"",G35)</f>
        <v>3.1</v>
      </c>
      <c r="H464" s="13">
        <f t="shared" si="108"/>
        <v>18.899999999999999</v>
      </c>
      <c r="I464" s="12">
        <f t="shared" si="102"/>
        <v>2.1</v>
      </c>
      <c r="J464" s="13">
        <f t="shared" si="103"/>
        <v>19.899999999999999</v>
      </c>
      <c r="K464" s="14">
        <f t="shared" si="102"/>
        <v>-0.1</v>
      </c>
      <c r="L464" s="56">
        <f t="shared" si="103"/>
        <v>22.1</v>
      </c>
      <c r="M464" s="14">
        <f t="shared" si="104"/>
        <v>1.4</v>
      </c>
      <c r="N464" s="48">
        <f t="shared" si="103"/>
        <v>20.6</v>
      </c>
      <c r="O464" s="14">
        <f t="shared" ref="O464:Q464" si="130">IF(ISBLANK(O35),"",O35)</f>
        <v>-2.5</v>
      </c>
      <c r="P464" s="100">
        <f t="shared" si="103"/>
        <v>24.5</v>
      </c>
      <c r="Q464" s="14">
        <f t="shared" si="130"/>
        <v>8.6</v>
      </c>
      <c r="R464" s="100">
        <f t="shared" si="106"/>
        <v>13.4</v>
      </c>
      <c r="S464" s="133">
        <f t="shared" si="110"/>
        <v>20.100000000000001</v>
      </c>
    </row>
    <row r="465" spans="2:19" hidden="1" outlineLevel="1" x14ac:dyDescent="0.2">
      <c r="B465" s="34">
        <v>40921</v>
      </c>
      <c r="C465" s="29">
        <f t="shared" si="97"/>
        <v>7.4</v>
      </c>
      <c r="D465" s="11">
        <f t="shared" si="98"/>
        <v>14.6</v>
      </c>
      <c r="E465" s="12">
        <f t="shared" si="99"/>
        <v>1.9000000000000001</v>
      </c>
      <c r="F465" s="13">
        <f t="shared" si="100"/>
        <v>20.100000000000001</v>
      </c>
      <c r="G465" s="12">
        <f t="shared" ref="G465" si="131">IF(ISBLANK(G36),"",G36)</f>
        <v>4</v>
      </c>
      <c r="H465" s="13">
        <f t="shared" si="108"/>
        <v>18</v>
      </c>
      <c r="I465" s="12">
        <f t="shared" si="102"/>
        <v>4.4000000000000004</v>
      </c>
      <c r="J465" s="13">
        <f t="shared" si="103"/>
        <v>17.600000000000001</v>
      </c>
      <c r="K465" s="14">
        <f t="shared" si="102"/>
        <v>3.9</v>
      </c>
      <c r="L465" s="56">
        <f t="shared" si="103"/>
        <v>18.100000000000001</v>
      </c>
      <c r="M465" s="14">
        <f t="shared" si="104"/>
        <v>1.7</v>
      </c>
      <c r="N465" s="48">
        <f t="shared" si="103"/>
        <v>20.3</v>
      </c>
      <c r="O465" s="14">
        <f t="shared" ref="O465:Q465" si="132">IF(ISBLANK(O36),"",O36)</f>
        <v>-2.6</v>
      </c>
      <c r="P465" s="100">
        <f t="shared" si="103"/>
        <v>24.6</v>
      </c>
      <c r="Q465" s="14">
        <f t="shared" si="132"/>
        <v>8.6</v>
      </c>
      <c r="R465" s="100">
        <f t="shared" si="106"/>
        <v>13.4</v>
      </c>
      <c r="S465" s="133">
        <f t="shared" si="110"/>
        <v>18.8</v>
      </c>
    </row>
    <row r="466" spans="2:19" hidden="1" outlineLevel="1" x14ac:dyDescent="0.2">
      <c r="B466" s="34">
        <v>40922</v>
      </c>
      <c r="C466" s="29">
        <f t="shared" si="97"/>
        <v>6.3</v>
      </c>
      <c r="D466" s="11">
        <f t="shared" si="98"/>
        <v>15.7</v>
      </c>
      <c r="E466" s="12">
        <f t="shared" si="99"/>
        <v>0.3</v>
      </c>
      <c r="F466" s="13">
        <f t="shared" si="100"/>
        <v>21.7</v>
      </c>
      <c r="G466" s="12">
        <f t="shared" ref="G466" si="133">IF(ISBLANK(G37),"",G37)</f>
        <v>2</v>
      </c>
      <c r="H466" s="13">
        <f t="shared" si="108"/>
        <v>20</v>
      </c>
      <c r="I466" s="12">
        <f t="shared" si="102"/>
        <v>4.2</v>
      </c>
      <c r="J466" s="13">
        <f t="shared" si="103"/>
        <v>17.8</v>
      </c>
      <c r="K466" s="14">
        <f t="shared" si="102"/>
        <v>4.9000000000000004</v>
      </c>
      <c r="L466" s="56">
        <f t="shared" si="103"/>
        <v>17.100000000000001</v>
      </c>
      <c r="M466" s="14">
        <f t="shared" si="104"/>
        <v>0.7</v>
      </c>
      <c r="N466" s="48">
        <f t="shared" si="103"/>
        <v>21.3</v>
      </c>
      <c r="O466" s="14">
        <f t="shared" ref="O466:Q466" si="134">IF(ISBLANK(O37),"",O37)</f>
        <v>0.3</v>
      </c>
      <c r="P466" s="100">
        <f t="shared" si="103"/>
        <v>21.7</v>
      </c>
      <c r="Q466" s="14">
        <f t="shared" si="134"/>
        <v>7.9</v>
      </c>
      <c r="R466" s="100">
        <f t="shared" si="106"/>
        <v>14.1</v>
      </c>
      <c r="S466" s="133">
        <f t="shared" si="110"/>
        <v>18.399999999999999</v>
      </c>
    </row>
    <row r="467" spans="2:19" hidden="1" outlineLevel="1" x14ac:dyDescent="0.2">
      <c r="B467" s="34">
        <v>40923</v>
      </c>
      <c r="C467" s="29">
        <f t="shared" si="97"/>
        <v>7.8</v>
      </c>
      <c r="D467" s="11">
        <f t="shared" si="98"/>
        <v>14.2</v>
      </c>
      <c r="E467" s="12">
        <f t="shared" si="99"/>
        <v>-1.2</v>
      </c>
      <c r="F467" s="13">
        <f t="shared" si="100"/>
        <v>23.2</v>
      </c>
      <c r="G467" s="12">
        <f t="shared" ref="G467" si="135">IF(ISBLANK(G38),"",G38)</f>
        <v>2</v>
      </c>
      <c r="H467" s="13">
        <f t="shared" si="108"/>
        <v>20</v>
      </c>
      <c r="I467" s="12">
        <f t="shared" si="102"/>
        <v>3</v>
      </c>
      <c r="J467" s="13">
        <f t="shared" si="103"/>
        <v>19</v>
      </c>
      <c r="K467" s="14">
        <f t="shared" si="102"/>
        <v>6.3</v>
      </c>
      <c r="L467" s="56">
        <f t="shared" si="103"/>
        <v>15.7</v>
      </c>
      <c r="M467" s="14">
        <f t="shared" si="104"/>
        <v>-0.9</v>
      </c>
      <c r="N467" s="48">
        <f t="shared" si="103"/>
        <v>22.9</v>
      </c>
      <c r="O467" s="14">
        <f t="shared" ref="O467:Q467" si="136">IF(ISBLANK(O38),"",O38)</f>
        <v>-1.2</v>
      </c>
      <c r="P467" s="100">
        <f t="shared" si="103"/>
        <v>23.2</v>
      </c>
      <c r="Q467" s="14">
        <f t="shared" si="136"/>
        <v>7.6</v>
      </c>
      <c r="R467" s="100">
        <f t="shared" si="106"/>
        <v>14.4</v>
      </c>
      <c r="S467" s="133">
        <f t="shared" si="110"/>
        <v>19.04</v>
      </c>
    </row>
    <row r="468" spans="2:19" hidden="1" outlineLevel="1" x14ac:dyDescent="0.2">
      <c r="B468" s="34">
        <v>40924</v>
      </c>
      <c r="C468" s="29">
        <f t="shared" si="97"/>
        <v>7.1</v>
      </c>
      <c r="D468" s="11">
        <f t="shared" si="98"/>
        <v>14.9</v>
      </c>
      <c r="E468" s="12">
        <f t="shared" si="99"/>
        <v>-2.7</v>
      </c>
      <c r="F468" s="13">
        <f t="shared" si="100"/>
        <v>24.7</v>
      </c>
      <c r="G468" s="12">
        <f t="shared" ref="G468" si="137">IF(ISBLANK(G39),"",G39)</f>
        <v>5.7</v>
      </c>
      <c r="H468" s="13">
        <f t="shared" si="108"/>
        <v>16.3</v>
      </c>
      <c r="I468" s="12">
        <f t="shared" si="102"/>
        <v>3.1</v>
      </c>
      <c r="J468" s="13">
        <f t="shared" si="103"/>
        <v>18.899999999999999</v>
      </c>
      <c r="K468" s="14">
        <f t="shared" si="102"/>
        <v>8.8000000000000007</v>
      </c>
      <c r="L468" s="56">
        <f t="shared" si="103"/>
        <v>13.2</v>
      </c>
      <c r="M468" s="14">
        <f t="shared" si="104"/>
        <v>-1.4</v>
      </c>
      <c r="N468" s="48">
        <f t="shared" si="103"/>
        <v>23.4</v>
      </c>
      <c r="O468" s="14">
        <f t="shared" ref="O468:Q468" si="138">IF(ISBLANK(O39),"",O39)</f>
        <v>-0.8</v>
      </c>
      <c r="P468" s="100">
        <f t="shared" si="103"/>
        <v>22.8</v>
      </c>
      <c r="Q468" s="14">
        <f t="shared" si="138"/>
        <v>4.4000000000000004</v>
      </c>
      <c r="R468" s="100">
        <f t="shared" si="106"/>
        <v>17.600000000000001</v>
      </c>
      <c r="S468" s="133">
        <f t="shared" si="110"/>
        <v>19.18</v>
      </c>
    </row>
    <row r="469" spans="2:19" hidden="1" outlineLevel="1" x14ac:dyDescent="0.2">
      <c r="B469" s="34">
        <v>40925</v>
      </c>
      <c r="C469" s="29">
        <f t="shared" si="97"/>
        <v>3.1</v>
      </c>
      <c r="D469" s="11">
        <f t="shared" si="98"/>
        <v>18.899999999999999</v>
      </c>
      <c r="E469" s="12">
        <f t="shared" si="99"/>
        <v>-4.5</v>
      </c>
      <c r="F469" s="13">
        <f t="shared" si="100"/>
        <v>26.5</v>
      </c>
      <c r="G469" s="12">
        <f t="shared" ref="G469" si="139">IF(ISBLANK(G40),"",G40)</f>
        <v>2.4</v>
      </c>
      <c r="H469" s="13">
        <f t="shared" si="108"/>
        <v>19.600000000000001</v>
      </c>
      <c r="I469" s="12">
        <f t="shared" ref="I469:K483" si="140">IF(ISBLANK(I40),"",I40)</f>
        <v>5</v>
      </c>
      <c r="J469" s="13">
        <f t="shared" ref="J469:N483" si="141">IF(I40&lt;&gt;"",J40+2,"")</f>
        <v>17</v>
      </c>
      <c r="K469" s="14">
        <f t="shared" si="140"/>
        <v>4.2</v>
      </c>
      <c r="L469" s="56">
        <f t="shared" si="141"/>
        <v>17.8</v>
      </c>
      <c r="M469" s="14">
        <f t="shared" si="104"/>
        <v>-1</v>
      </c>
      <c r="N469" s="48">
        <f t="shared" si="141"/>
        <v>23</v>
      </c>
      <c r="O469" s="14">
        <f t="shared" ref="O469:Q469" si="142">IF(ISBLANK(O40),"",O40)</f>
        <v>3.6</v>
      </c>
      <c r="P469" s="100">
        <f t="shared" ref="P469:P483" si="143">IF(O40&lt;&gt;"",P40+2,"")</f>
        <v>18.399999999999999</v>
      </c>
      <c r="Q469" s="14">
        <f t="shared" si="142"/>
        <v>2.1</v>
      </c>
      <c r="R469" s="100">
        <f t="shared" si="106"/>
        <v>19.899999999999999</v>
      </c>
      <c r="S469" s="133">
        <f t="shared" si="110"/>
        <v>19.22</v>
      </c>
    </row>
    <row r="470" spans="2:19" hidden="1" outlineLevel="1" x14ac:dyDescent="0.2">
      <c r="B470" s="34">
        <v>40926</v>
      </c>
      <c r="C470" s="29">
        <f t="shared" si="97"/>
        <v>0.2</v>
      </c>
      <c r="D470" s="11">
        <f t="shared" si="98"/>
        <v>21.8</v>
      </c>
      <c r="E470" s="12">
        <f t="shared" si="99"/>
        <v>-4.5</v>
      </c>
      <c r="F470" s="13">
        <f t="shared" si="100"/>
        <v>26.5</v>
      </c>
      <c r="G470" s="12">
        <f t="shared" ref="G470" si="144">IF(ISBLANK(G41),"",G41)</f>
        <v>5.2</v>
      </c>
      <c r="H470" s="13">
        <f t="shared" si="108"/>
        <v>16.8</v>
      </c>
      <c r="I470" s="12">
        <f t="shared" si="140"/>
        <v>0.3</v>
      </c>
      <c r="J470" s="13">
        <f t="shared" si="141"/>
        <v>21.7</v>
      </c>
      <c r="K470" s="14">
        <f t="shared" si="140"/>
        <v>4.7</v>
      </c>
      <c r="L470" s="56">
        <f t="shared" si="141"/>
        <v>17.3</v>
      </c>
      <c r="M470" s="14">
        <f t="shared" si="104"/>
        <v>1.9</v>
      </c>
      <c r="N470" s="48">
        <f t="shared" si="141"/>
        <v>20.100000000000001</v>
      </c>
      <c r="O470" s="14">
        <f t="shared" ref="O470:Q470" si="145">IF(ISBLANK(O41),"",O41)</f>
        <v>3.8</v>
      </c>
      <c r="P470" s="100">
        <f t="shared" si="143"/>
        <v>18.2</v>
      </c>
      <c r="Q470" s="14">
        <f t="shared" si="145"/>
        <v>-0.3</v>
      </c>
      <c r="R470" s="100">
        <f t="shared" si="106"/>
        <v>22.3</v>
      </c>
      <c r="S470" s="133">
        <f t="shared" si="110"/>
        <v>19.919999999999998</v>
      </c>
    </row>
    <row r="471" spans="2:19" hidden="1" outlineLevel="1" x14ac:dyDescent="0.2">
      <c r="B471" s="34">
        <v>40927</v>
      </c>
      <c r="C471" s="29">
        <f t="shared" si="97"/>
        <v>0.2</v>
      </c>
      <c r="D471" s="11">
        <f t="shared" si="98"/>
        <v>21.8</v>
      </c>
      <c r="E471" s="12">
        <f t="shared" si="99"/>
        <v>-6.1000000000000005</v>
      </c>
      <c r="F471" s="13">
        <f t="shared" si="100"/>
        <v>28.1</v>
      </c>
      <c r="G471" s="12">
        <f t="shared" ref="G471" si="146">IF(ISBLANK(G42),"",G42)</f>
        <v>3.9</v>
      </c>
      <c r="H471" s="13">
        <f t="shared" si="108"/>
        <v>18.100000000000001</v>
      </c>
      <c r="I471" s="12">
        <f t="shared" si="140"/>
        <v>-4.2</v>
      </c>
      <c r="J471" s="13">
        <f t="shared" si="141"/>
        <v>26.2</v>
      </c>
      <c r="K471" s="14">
        <f t="shared" si="140"/>
        <v>1.6</v>
      </c>
      <c r="L471" s="56">
        <f t="shared" si="141"/>
        <v>20.399999999999999</v>
      </c>
      <c r="M471" s="14">
        <f t="shared" si="104"/>
        <v>1.1000000000000001</v>
      </c>
      <c r="N471" s="48">
        <f t="shared" si="141"/>
        <v>20.9</v>
      </c>
      <c r="O471" s="14">
        <f t="shared" ref="O471:Q471" si="147">IF(ISBLANK(O42),"",O42)</f>
        <v>2.2999999999999998</v>
      </c>
      <c r="P471" s="100">
        <f t="shared" si="143"/>
        <v>19.7</v>
      </c>
      <c r="Q471" s="14">
        <f t="shared" si="147"/>
        <v>-2</v>
      </c>
      <c r="R471" s="100">
        <f t="shared" si="106"/>
        <v>24</v>
      </c>
      <c r="S471" s="133">
        <f t="shared" si="110"/>
        <v>22.240000000000002</v>
      </c>
    </row>
    <row r="472" spans="2:19" hidden="1" outlineLevel="1" x14ac:dyDescent="0.2">
      <c r="B472" s="34">
        <v>40928</v>
      </c>
      <c r="C472" s="29">
        <f t="shared" si="97"/>
        <v>0.5</v>
      </c>
      <c r="D472" s="11">
        <f t="shared" si="98"/>
        <v>21.5</v>
      </c>
      <c r="E472" s="12">
        <f t="shared" si="99"/>
        <v>-7.6000000000000005</v>
      </c>
      <c r="F472" s="13">
        <f t="shared" si="100"/>
        <v>29.6</v>
      </c>
      <c r="G472" s="12">
        <f t="shared" ref="G472" si="148">IF(ISBLANK(G43),"",G43)</f>
        <v>2.6</v>
      </c>
      <c r="H472" s="13">
        <f t="shared" si="108"/>
        <v>19.399999999999999</v>
      </c>
      <c r="I472" s="12">
        <f t="shared" si="140"/>
        <v>-4.0999999999999996</v>
      </c>
      <c r="J472" s="13">
        <f t="shared" si="141"/>
        <v>26.1</v>
      </c>
      <c r="K472" s="14">
        <f t="shared" si="140"/>
        <v>1.6</v>
      </c>
      <c r="L472" s="56">
        <f t="shared" si="141"/>
        <v>20.399999999999999</v>
      </c>
      <c r="M472" s="14">
        <f t="shared" si="104"/>
        <v>3.4</v>
      </c>
      <c r="N472" s="48">
        <f t="shared" si="141"/>
        <v>18.600000000000001</v>
      </c>
      <c r="O472" s="14">
        <f t="shared" ref="O472:Q472" si="149">IF(ISBLANK(O43),"",O43)</f>
        <v>2.2000000000000002</v>
      </c>
      <c r="P472" s="100">
        <f t="shared" si="143"/>
        <v>19.8</v>
      </c>
      <c r="Q472" s="14">
        <f t="shared" si="149"/>
        <v>-1.5</v>
      </c>
      <c r="R472" s="100">
        <f t="shared" si="106"/>
        <v>23.5</v>
      </c>
      <c r="S472" s="133">
        <f t="shared" si="110"/>
        <v>21.68</v>
      </c>
    </row>
    <row r="473" spans="2:19" hidden="1" outlineLevel="1" x14ac:dyDescent="0.2">
      <c r="B473" s="34">
        <v>40929</v>
      </c>
      <c r="C473" s="29">
        <f t="shared" si="97"/>
        <v>1.2</v>
      </c>
      <c r="D473" s="11">
        <f t="shared" si="98"/>
        <v>20.8</v>
      </c>
      <c r="E473" s="12">
        <f t="shared" si="99"/>
        <v>-7.8</v>
      </c>
      <c r="F473" s="13">
        <f t="shared" si="100"/>
        <v>29.8</v>
      </c>
      <c r="G473" s="12">
        <f t="shared" ref="G473" si="150">IF(ISBLANK(G44),"",G44)</f>
        <v>2</v>
      </c>
      <c r="H473" s="13">
        <f t="shared" si="108"/>
        <v>20</v>
      </c>
      <c r="I473" s="12">
        <f t="shared" si="140"/>
        <v>-1.5</v>
      </c>
      <c r="J473" s="13">
        <f t="shared" si="141"/>
        <v>23.5</v>
      </c>
      <c r="K473" s="14">
        <f t="shared" si="140"/>
        <v>-1.3</v>
      </c>
      <c r="L473" s="56">
        <f t="shared" si="141"/>
        <v>23.3</v>
      </c>
      <c r="M473" s="14">
        <f t="shared" si="104"/>
        <v>10.3</v>
      </c>
      <c r="N473" s="48">
        <f t="shared" si="141"/>
        <v>11.7</v>
      </c>
      <c r="O473" s="14">
        <f t="shared" ref="O473:Q473" si="151">IF(ISBLANK(O44),"",O44)</f>
        <v>0.8</v>
      </c>
      <c r="P473" s="100">
        <f t="shared" si="143"/>
        <v>21.2</v>
      </c>
      <c r="Q473" s="14">
        <f t="shared" si="151"/>
        <v>-4.4000000000000004</v>
      </c>
      <c r="R473" s="100">
        <f t="shared" si="106"/>
        <v>26.4</v>
      </c>
      <c r="S473" s="133">
        <f t="shared" si="110"/>
        <v>21.22</v>
      </c>
    </row>
    <row r="474" spans="2:19" hidden="1" outlineLevel="1" x14ac:dyDescent="0.2">
      <c r="B474" s="34">
        <v>40930</v>
      </c>
      <c r="C474" s="29">
        <f t="shared" si="97"/>
        <v>0.5</v>
      </c>
      <c r="D474" s="11">
        <f t="shared" si="98"/>
        <v>21.5</v>
      </c>
      <c r="E474" s="12">
        <f t="shared" si="99"/>
        <v>-7.7</v>
      </c>
      <c r="F474" s="13">
        <f t="shared" si="100"/>
        <v>29.7</v>
      </c>
      <c r="G474" s="12">
        <f t="shared" ref="G474" si="152">IF(ISBLANK(G45),"",G45)</f>
        <v>5</v>
      </c>
      <c r="H474" s="13">
        <f t="shared" si="108"/>
        <v>17</v>
      </c>
      <c r="I474" s="12">
        <f t="shared" si="140"/>
        <v>-2</v>
      </c>
      <c r="J474" s="13">
        <f t="shared" si="141"/>
        <v>24</v>
      </c>
      <c r="K474" s="14">
        <f t="shared" si="140"/>
        <v>-3.7</v>
      </c>
      <c r="L474" s="56">
        <f t="shared" si="141"/>
        <v>25.7</v>
      </c>
      <c r="M474" s="14">
        <f t="shared" si="104"/>
        <v>9.6</v>
      </c>
      <c r="N474" s="48">
        <f t="shared" si="141"/>
        <v>12.4</v>
      </c>
      <c r="O474" s="14">
        <f t="shared" ref="O474:Q474" si="153">IF(ISBLANK(O45),"",O45)</f>
        <v>2.1</v>
      </c>
      <c r="P474" s="100">
        <f t="shared" si="143"/>
        <v>19.899999999999999</v>
      </c>
      <c r="Q474" s="14">
        <f t="shared" si="153"/>
        <v>-1</v>
      </c>
      <c r="R474" s="100">
        <f t="shared" si="106"/>
        <v>23</v>
      </c>
      <c r="S474" s="133">
        <f t="shared" si="110"/>
        <v>21</v>
      </c>
    </row>
    <row r="475" spans="2:19" hidden="1" outlineLevel="1" x14ac:dyDescent="0.2">
      <c r="B475" s="34">
        <v>40931</v>
      </c>
      <c r="C475" s="29">
        <f t="shared" si="97"/>
        <v>0.4</v>
      </c>
      <c r="D475" s="11">
        <f t="shared" si="98"/>
        <v>21.6</v>
      </c>
      <c r="E475" s="12">
        <f t="shared" si="99"/>
        <v>-8.3000000000000007</v>
      </c>
      <c r="F475" s="13">
        <f t="shared" si="100"/>
        <v>30.3</v>
      </c>
      <c r="G475" s="12">
        <f t="shared" ref="G475" si="154">IF(ISBLANK(G46),"",G46)</f>
        <v>6.2</v>
      </c>
      <c r="H475" s="13">
        <f t="shared" si="108"/>
        <v>15.8</v>
      </c>
      <c r="I475" s="12">
        <f t="shared" si="140"/>
        <v>-4.2</v>
      </c>
      <c r="J475" s="13">
        <f t="shared" si="141"/>
        <v>26.2</v>
      </c>
      <c r="K475" s="14">
        <f t="shared" si="140"/>
        <v>-2.6</v>
      </c>
      <c r="L475" s="56">
        <f t="shared" si="141"/>
        <v>24.6</v>
      </c>
      <c r="M475" s="14">
        <f t="shared" si="104"/>
        <v>2.4</v>
      </c>
      <c r="N475" s="48">
        <f t="shared" si="141"/>
        <v>19.600000000000001</v>
      </c>
      <c r="O475" s="14">
        <f t="shared" ref="O475:Q475" si="155">IF(ISBLANK(O46),"",O46)</f>
        <v>2.9</v>
      </c>
      <c r="P475" s="100">
        <f t="shared" si="143"/>
        <v>19.100000000000001</v>
      </c>
      <c r="Q475" s="14">
        <f t="shared" si="155"/>
        <v>0.3</v>
      </c>
      <c r="R475" s="100">
        <f t="shared" si="106"/>
        <v>21.7</v>
      </c>
      <c r="S475" s="133">
        <f t="shared" si="110"/>
        <v>22.240000000000002</v>
      </c>
    </row>
    <row r="476" spans="2:19" hidden="1" outlineLevel="1" x14ac:dyDescent="0.2">
      <c r="B476" s="34">
        <v>40932</v>
      </c>
      <c r="C476" s="29">
        <f t="shared" si="97"/>
        <v>0.9</v>
      </c>
      <c r="D476" s="11">
        <f t="shared" si="98"/>
        <v>21.1</v>
      </c>
      <c r="E476" s="12">
        <f t="shared" si="99"/>
        <v>-6.7</v>
      </c>
      <c r="F476" s="13">
        <f t="shared" si="100"/>
        <v>28.7</v>
      </c>
      <c r="G476" s="12">
        <f t="shared" ref="G476" si="156">IF(ISBLANK(G47),"",G47)</f>
        <v>7.6</v>
      </c>
      <c r="H476" s="13">
        <f t="shared" si="108"/>
        <v>14.4</v>
      </c>
      <c r="I476" s="12">
        <f t="shared" si="140"/>
        <v>-3.6</v>
      </c>
      <c r="J476" s="13">
        <f t="shared" si="141"/>
        <v>25.6</v>
      </c>
      <c r="K476" s="14">
        <f t="shared" si="140"/>
        <v>-0.8</v>
      </c>
      <c r="L476" s="56">
        <f t="shared" si="141"/>
        <v>22.8</v>
      </c>
      <c r="M476" s="14">
        <f t="shared" si="104"/>
        <v>1</v>
      </c>
      <c r="N476" s="48">
        <f t="shared" si="141"/>
        <v>21</v>
      </c>
      <c r="O476" s="14">
        <f t="shared" ref="O476:Q476" si="157">IF(ISBLANK(O47),"",O47)</f>
        <v>1.2</v>
      </c>
      <c r="P476" s="100">
        <f t="shared" si="143"/>
        <v>20.8</v>
      </c>
      <c r="Q476" s="14">
        <f t="shared" si="157"/>
        <v>1.8</v>
      </c>
      <c r="R476" s="100">
        <f t="shared" si="106"/>
        <v>20.2</v>
      </c>
      <c r="S476" s="133">
        <f t="shared" si="110"/>
        <v>22.080000000000002</v>
      </c>
    </row>
    <row r="477" spans="2:19" hidden="1" outlineLevel="1" x14ac:dyDescent="0.2">
      <c r="B477" s="34">
        <v>40933</v>
      </c>
      <c r="C477" s="29">
        <f t="shared" si="97"/>
        <v>1.1000000000000001</v>
      </c>
      <c r="D477" s="11">
        <f t="shared" si="98"/>
        <v>20.9</v>
      </c>
      <c r="E477" s="12">
        <f t="shared" si="99"/>
        <v>-5.9</v>
      </c>
      <c r="F477" s="13">
        <f t="shared" si="100"/>
        <v>27.9</v>
      </c>
      <c r="G477" s="12">
        <f t="shared" ref="G477" si="158">IF(ISBLANK(G48),"",G48)</f>
        <v>9.1</v>
      </c>
      <c r="H477" s="13">
        <f t="shared" si="108"/>
        <v>12.9</v>
      </c>
      <c r="I477" s="12">
        <f t="shared" si="140"/>
        <v>-2.6</v>
      </c>
      <c r="J477" s="13">
        <f t="shared" si="141"/>
        <v>24.6</v>
      </c>
      <c r="K477" s="14">
        <f t="shared" si="140"/>
        <v>1.3</v>
      </c>
      <c r="L477" s="56">
        <f t="shared" si="141"/>
        <v>20.7</v>
      </c>
      <c r="M477" s="14">
        <f t="shared" si="104"/>
        <v>0</v>
      </c>
      <c r="N477" s="48">
        <f t="shared" si="141"/>
        <v>22</v>
      </c>
      <c r="O477" s="14">
        <f t="shared" ref="O477:Q477" si="159">IF(ISBLANK(O48),"",O48)</f>
        <v>-0.1</v>
      </c>
      <c r="P477" s="100">
        <f t="shared" si="143"/>
        <v>22.1</v>
      </c>
      <c r="Q477" s="14">
        <f t="shared" si="159"/>
        <v>1.5</v>
      </c>
      <c r="R477" s="100">
        <f t="shared" si="106"/>
        <v>20.5</v>
      </c>
      <c r="S477" s="133">
        <f t="shared" si="110"/>
        <v>21.98</v>
      </c>
    </row>
    <row r="478" spans="2:19" hidden="1" outlineLevel="1" x14ac:dyDescent="0.2">
      <c r="B478" s="34">
        <v>40934</v>
      </c>
      <c r="C478" s="29">
        <f t="shared" si="97"/>
        <v>1.1000000000000001</v>
      </c>
      <c r="D478" s="11">
        <f t="shared" si="98"/>
        <v>20.9</v>
      </c>
      <c r="E478" s="12">
        <f t="shared" si="99"/>
        <v>-3.8000000000000003</v>
      </c>
      <c r="F478" s="13">
        <f t="shared" si="100"/>
        <v>25.8</v>
      </c>
      <c r="G478" s="12">
        <f t="shared" ref="G478" si="160">IF(ISBLANK(G49),"",G49)</f>
        <v>7</v>
      </c>
      <c r="H478" s="13">
        <f t="shared" si="108"/>
        <v>15</v>
      </c>
      <c r="I478" s="12">
        <f t="shared" si="140"/>
        <v>3.2</v>
      </c>
      <c r="J478" s="13">
        <f t="shared" si="141"/>
        <v>18.8</v>
      </c>
      <c r="K478" s="14">
        <f t="shared" si="140"/>
        <v>2.6</v>
      </c>
      <c r="L478" s="56">
        <f t="shared" si="141"/>
        <v>19.399999999999999</v>
      </c>
      <c r="M478" s="14">
        <f t="shared" si="104"/>
        <v>0.5</v>
      </c>
      <c r="N478" s="48">
        <f t="shared" si="141"/>
        <v>21.5</v>
      </c>
      <c r="O478" s="14">
        <f t="shared" ref="O478:Q478" si="161">IF(ISBLANK(O49),"",O49)</f>
        <v>-2.2999999999999998</v>
      </c>
      <c r="P478" s="100">
        <f t="shared" si="143"/>
        <v>24.3</v>
      </c>
      <c r="Q478" s="14">
        <f t="shared" si="161"/>
        <v>-0.6</v>
      </c>
      <c r="R478" s="100">
        <f t="shared" si="106"/>
        <v>22.6</v>
      </c>
      <c r="S478" s="133">
        <f t="shared" si="110"/>
        <v>21.32</v>
      </c>
    </row>
    <row r="479" spans="2:19" hidden="1" outlineLevel="1" x14ac:dyDescent="0.2">
      <c r="B479" s="34">
        <v>40935</v>
      </c>
      <c r="C479" s="29">
        <f t="shared" si="97"/>
        <v>1.9</v>
      </c>
      <c r="D479" s="11">
        <f t="shared" si="98"/>
        <v>20.100000000000001</v>
      </c>
      <c r="E479" s="12">
        <f t="shared" si="99"/>
        <v>-4</v>
      </c>
      <c r="F479" s="13">
        <f t="shared" si="100"/>
        <v>26</v>
      </c>
      <c r="G479" s="12">
        <f t="shared" ref="G479" si="162">IF(ISBLANK(G50),"",G50)</f>
        <v>6.3</v>
      </c>
      <c r="H479" s="13">
        <f t="shared" si="108"/>
        <v>15.7</v>
      </c>
      <c r="I479" s="12">
        <f t="shared" si="140"/>
        <v>5.8</v>
      </c>
      <c r="J479" s="13">
        <f t="shared" si="141"/>
        <v>16.2</v>
      </c>
      <c r="K479" s="14">
        <f t="shared" si="140"/>
        <v>5.5</v>
      </c>
      <c r="L479" s="56">
        <f t="shared" si="141"/>
        <v>16.5</v>
      </c>
      <c r="M479" s="14">
        <f t="shared" si="104"/>
        <v>0.4</v>
      </c>
      <c r="N479" s="48">
        <f t="shared" si="141"/>
        <v>21.6</v>
      </c>
      <c r="O479" s="14">
        <f t="shared" ref="O479:Q479" si="163">IF(ISBLANK(O50),"",O50)</f>
        <v>0.4</v>
      </c>
      <c r="P479" s="100">
        <f t="shared" si="143"/>
        <v>21.6</v>
      </c>
      <c r="Q479" s="14">
        <f t="shared" si="163"/>
        <v>-1.4</v>
      </c>
      <c r="R479" s="100">
        <f t="shared" si="106"/>
        <v>23.4</v>
      </c>
      <c r="S479" s="133">
        <f t="shared" si="110"/>
        <v>19.860000000000003</v>
      </c>
    </row>
    <row r="480" spans="2:19" hidden="1" outlineLevel="1" x14ac:dyDescent="0.2">
      <c r="B480" s="34">
        <v>40936</v>
      </c>
      <c r="C480" s="29">
        <f t="shared" si="97"/>
        <v>3.3</v>
      </c>
      <c r="D480" s="11">
        <f t="shared" si="98"/>
        <v>18.7</v>
      </c>
      <c r="E480" s="12">
        <f t="shared" si="99"/>
        <v>-2.2000000000000002</v>
      </c>
      <c r="F480" s="13">
        <f t="shared" si="100"/>
        <v>24.2</v>
      </c>
      <c r="G480" s="12">
        <f t="shared" ref="G480" si="164">IF(ISBLANK(G51),"",G51)</f>
        <v>7.8</v>
      </c>
      <c r="H480" s="13">
        <f t="shared" si="108"/>
        <v>14.2</v>
      </c>
      <c r="I480" s="12">
        <f t="shared" si="140"/>
        <v>1.9</v>
      </c>
      <c r="J480" s="13">
        <f t="shared" si="141"/>
        <v>20.100000000000001</v>
      </c>
      <c r="K480" s="14">
        <f t="shared" si="140"/>
        <v>5.3</v>
      </c>
      <c r="L480" s="56">
        <f t="shared" si="141"/>
        <v>16.7</v>
      </c>
      <c r="M480" s="14">
        <f t="shared" si="104"/>
        <v>5.7</v>
      </c>
      <c r="N480" s="48">
        <f t="shared" si="141"/>
        <v>16.3</v>
      </c>
      <c r="O480" s="14">
        <f t="shared" ref="O480:Q480" si="165">IF(ISBLANK(O51),"",O51)</f>
        <v>3.5</v>
      </c>
      <c r="P480" s="100">
        <f t="shared" si="143"/>
        <v>18.5</v>
      </c>
      <c r="Q480" s="14">
        <f t="shared" si="165"/>
        <v>0.2</v>
      </c>
      <c r="R480" s="100">
        <f t="shared" si="106"/>
        <v>21.8</v>
      </c>
      <c r="S480" s="133">
        <f t="shared" si="110"/>
        <v>18.68</v>
      </c>
    </row>
    <row r="481" spans="1:19" hidden="1" outlineLevel="1" x14ac:dyDescent="0.2">
      <c r="B481" s="34">
        <v>40937</v>
      </c>
      <c r="C481" s="29">
        <f t="shared" si="97"/>
        <v>3.3</v>
      </c>
      <c r="D481" s="11">
        <f t="shared" si="98"/>
        <v>18.7</v>
      </c>
      <c r="E481" s="12">
        <f t="shared" si="99"/>
        <v>0.9</v>
      </c>
      <c r="F481" s="13">
        <f t="shared" si="100"/>
        <v>21.1</v>
      </c>
      <c r="G481" s="12">
        <f t="shared" ref="G481" si="166">IF(ISBLANK(G52),"",G52)</f>
        <v>7.9</v>
      </c>
      <c r="H481" s="13">
        <f t="shared" si="108"/>
        <v>14.1</v>
      </c>
      <c r="I481" s="12">
        <f t="shared" si="140"/>
        <v>1.1000000000000001</v>
      </c>
      <c r="J481" s="13">
        <f t="shared" si="141"/>
        <v>20.9</v>
      </c>
      <c r="K481" s="14">
        <f t="shared" si="140"/>
        <v>3.4</v>
      </c>
      <c r="L481" s="56">
        <f t="shared" si="141"/>
        <v>18.600000000000001</v>
      </c>
      <c r="M481" s="14">
        <f t="shared" si="104"/>
        <v>8.6</v>
      </c>
      <c r="N481" s="48">
        <f t="shared" si="141"/>
        <v>13.4</v>
      </c>
      <c r="O481" s="14">
        <f t="shared" ref="O481:Q481" si="167">IF(ISBLANK(O52),"",O52)</f>
        <v>4.0999999999999996</v>
      </c>
      <c r="P481" s="100">
        <f t="shared" si="143"/>
        <v>17.899999999999999</v>
      </c>
      <c r="Q481" s="14">
        <f t="shared" si="167"/>
        <v>-0.2</v>
      </c>
      <c r="R481" s="100">
        <f t="shared" si="106"/>
        <v>22.2</v>
      </c>
      <c r="S481" s="133">
        <f t="shared" si="110"/>
        <v>18.600000000000001</v>
      </c>
    </row>
    <row r="482" spans="1:19" hidden="1" outlineLevel="1" x14ac:dyDescent="0.2">
      <c r="B482" s="34">
        <v>40938</v>
      </c>
      <c r="C482" s="29">
        <f t="shared" si="97"/>
        <v>1.7</v>
      </c>
      <c r="D482" s="11">
        <f t="shared" si="98"/>
        <v>20.3</v>
      </c>
      <c r="E482" s="12">
        <f t="shared" si="99"/>
        <v>3.2</v>
      </c>
      <c r="F482" s="13">
        <f t="shared" si="100"/>
        <v>18.8</v>
      </c>
      <c r="G482" s="12">
        <f t="shared" ref="G482" si="168">IF(ISBLANK(G53),"",G53)</f>
        <v>7.4</v>
      </c>
      <c r="H482" s="13">
        <f t="shared" si="108"/>
        <v>14.6</v>
      </c>
      <c r="I482" s="12">
        <f t="shared" si="140"/>
        <v>1.4</v>
      </c>
      <c r="J482" s="13">
        <f t="shared" si="141"/>
        <v>20.6</v>
      </c>
      <c r="K482" s="14">
        <f t="shared" si="140"/>
        <v>6.6</v>
      </c>
      <c r="L482" s="56">
        <f t="shared" si="141"/>
        <v>15.4</v>
      </c>
      <c r="M482" s="14">
        <f t="shared" si="104"/>
        <v>5.9</v>
      </c>
      <c r="N482" s="48">
        <f t="shared" si="141"/>
        <v>16.100000000000001</v>
      </c>
      <c r="O482" s="14">
        <f t="shared" ref="O482:Q482" si="169">IF(ISBLANK(O53),"",O53)</f>
        <v>5</v>
      </c>
      <c r="P482" s="100">
        <f t="shared" si="143"/>
        <v>17</v>
      </c>
      <c r="Q482" s="14">
        <f t="shared" si="169"/>
        <v>0.7</v>
      </c>
      <c r="R482" s="100">
        <f t="shared" si="106"/>
        <v>21.3</v>
      </c>
      <c r="S482" s="133">
        <f t="shared" si="110"/>
        <v>18.079999999999998</v>
      </c>
    </row>
    <row r="483" spans="1:19" ht="13.5" hidden="1" outlineLevel="1" thickBot="1" x14ac:dyDescent="0.25">
      <c r="B483" s="35">
        <v>40939</v>
      </c>
      <c r="C483" s="30">
        <f t="shared" si="97"/>
        <v>1.5</v>
      </c>
      <c r="D483" s="15">
        <f t="shared" si="98"/>
        <v>20.5</v>
      </c>
      <c r="E483" s="16">
        <f t="shared" si="99"/>
        <v>4.5</v>
      </c>
      <c r="F483" s="17">
        <f t="shared" si="100"/>
        <v>17.5</v>
      </c>
      <c r="G483" s="16">
        <f t="shared" ref="G483" si="170">IF(ISBLANK(G54),"",G54)</f>
        <v>7.6</v>
      </c>
      <c r="H483" s="17">
        <f t="shared" si="108"/>
        <v>14.4</v>
      </c>
      <c r="I483" s="16">
        <f t="shared" si="140"/>
        <v>0.2</v>
      </c>
      <c r="J483" s="17">
        <f t="shared" si="141"/>
        <v>21.8</v>
      </c>
      <c r="K483" s="18">
        <f t="shared" si="140"/>
        <v>12.5</v>
      </c>
      <c r="L483" s="72">
        <f t="shared" si="141"/>
        <v>9.5</v>
      </c>
      <c r="M483" s="76">
        <f t="shared" si="104"/>
        <v>3.4</v>
      </c>
      <c r="N483" s="77">
        <f t="shared" si="141"/>
        <v>18.600000000000001</v>
      </c>
      <c r="O483" s="76">
        <f t="shared" ref="O483:Q483" si="171">IF(ISBLANK(O54),"",O54)</f>
        <v>2.4</v>
      </c>
      <c r="P483" s="131">
        <f t="shared" si="143"/>
        <v>19.600000000000001</v>
      </c>
      <c r="Q483" s="76">
        <f t="shared" si="171"/>
        <v>2.9</v>
      </c>
      <c r="R483" s="100">
        <f t="shared" si="106"/>
        <v>19.100000000000001</v>
      </c>
      <c r="S483" s="133">
        <f t="shared" si="110"/>
        <v>17.72</v>
      </c>
    </row>
    <row r="484" spans="1:19" s="44" customFormat="1" ht="15" collapsed="1" x14ac:dyDescent="0.2">
      <c r="A484" s="45"/>
      <c r="B484" s="102" t="s">
        <v>1</v>
      </c>
      <c r="C484" s="31">
        <f>+IF(ISERROR(SUBTOTAL(1,C453:C483)),"FALSCH!",SUBTOTAL(1,C453:C483))</f>
        <v>3.064516129032258</v>
      </c>
      <c r="D484" s="24">
        <f>+SUM(D453:D483)</f>
        <v>587</v>
      </c>
      <c r="E484" s="23">
        <f>+IF(ISERROR(SUBTOTAL(1,E453:E483)),"FALSCH!",SUBTOTAL(1,E453:E483))</f>
        <v>-2.6322580645161286</v>
      </c>
      <c r="F484" s="24">
        <f>+SUM(F453:F483)</f>
        <v>763.6</v>
      </c>
      <c r="G484" s="23">
        <f>+IF(ISERROR(SUBTOTAL(1,G453:G483)),"FALSCH!",SUBTOTAL(1,G453:G483))</f>
        <v>5.5935483870967753</v>
      </c>
      <c r="H484" s="24">
        <f>+SUM(H453:H483)</f>
        <v>508.6</v>
      </c>
      <c r="I484" s="23">
        <f>+IF(ISERROR(SUBTOTAL(1,I453:I483)),"FALSCH!",SUBTOTAL(1,I453:I483))</f>
        <v>0.9161290322580643</v>
      </c>
      <c r="J484" s="24">
        <f>+SUM(J453:J483)</f>
        <v>653.6</v>
      </c>
      <c r="K484" s="23">
        <f>+IF(ISERROR(SUBTOTAL(1,K453:K483)),"",SUBTOTAL(1,K453:K483))</f>
        <v>3.3290322580645157</v>
      </c>
      <c r="L484" s="54">
        <f>+IF(L453&lt;&gt;"",SUBTOTAL(9,L453:L483),"")</f>
        <v>578.79999999999995</v>
      </c>
      <c r="M484" s="92">
        <f>+IF(ISERROR(SUBTOTAL(1,M453:M483)),"",SUBTOTAL(1,M453:M483))</f>
        <v>1.6709677419354838</v>
      </c>
      <c r="N484" s="94">
        <f>+IF(N453&lt;&gt;"",SUBTOTAL(9,N453:N483),"")</f>
        <v>630.20000000000005</v>
      </c>
      <c r="O484" s="92">
        <f>+IF(ISERROR(SUBTOTAL(1,O453:O483)),"",SUBTOTAL(1,O453:O483))</f>
        <v>2.370967741935484</v>
      </c>
      <c r="P484" s="94">
        <f>+IF(P453&lt;&gt;"",SUBTOTAL(9,P453:P483),"")</f>
        <v>608.5</v>
      </c>
      <c r="Q484" s="92">
        <f>+IF(ISERROR(SUBTOTAL(1,Q453:Q483)),"",SUBTOTAL(1,Q453:Q483))</f>
        <v>4.0225806451612902</v>
      </c>
      <c r="R484" s="94">
        <f>+IF(R453&lt;&gt;"",SUBTOTAL(9,R453:R483),"")</f>
        <v>557.29999999999995</v>
      </c>
      <c r="S484" s="63">
        <f>+IF(Q484&lt;&gt;"",((J484+L484+N484+P484+R484)/5),"")</f>
        <v>605.68000000000006</v>
      </c>
    </row>
    <row r="485" spans="1:19" hidden="1" outlineLevel="1" x14ac:dyDescent="0.2">
      <c r="B485" s="37">
        <v>40940</v>
      </c>
      <c r="C485" s="32">
        <f t="shared" ref="C485:C512" si="172">C56</f>
        <v>1.2</v>
      </c>
      <c r="D485" s="19">
        <f t="shared" ref="D485:D512" si="173">D56+2</f>
        <v>20.8</v>
      </c>
      <c r="E485" s="20">
        <f t="shared" ref="E485:E513" si="174">IF(ISBLANK(E56),"",E56)</f>
        <v>3.1</v>
      </c>
      <c r="F485" s="21">
        <f t="shared" ref="F485:F513" si="175">IF(E56&lt;&gt;"",F56+2,"")</f>
        <v>18.899999999999999</v>
      </c>
      <c r="G485" s="20">
        <f t="shared" ref="G485:I512" si="176">IF(ISBLANK(G56),"",G56)</f>
        <v>4.2</v>
      </c>
      <c r="H485" s="21">
        <f t="shared" ref="H485:H513" si="177">IF(G56&lt;&gt;"",H56+2,"")</f>
        <v>17.8</v>
      </c>
      <c r="I485" s="20">
        <f t="shared" si="176"/>
        <v>3.5</v>
      </c>
      <c r="J485" s="21">
        <f t="shared" ref="J485:J513" si="178">IF(I56&lt;&gt;"",J56+2,"")</f>
        <v>18.5</v>
      </c>
      <c r="K485" s="22">
        <f t="shared" ref="K485:K547" si="179">IF(ISBLANK(K56),"",K56)</f>
        <v>12.3</v>
      </c>
      <c r="L485" s="55">
        <f t="shared" ref="L485:N500" si="180">IF(K56&lt;&gt;"",L56+2,"")</f>
        <v>9.6999999999999993</v>
      </c>
      <c r="M485" s="93">
        <f>IF(ISBLANK(M56),"",M56)</f>
        <v>6.9</v>
      </c>
      <c r="N485" s="95">
        <f t="shared" si="180"/>
        <v>15.1</v>
      </c>
      <c r="O485" s="93">
        <f>IF(ISBLANK(O56),"",O56)</f>
        <v>2.8</v>
      </c>
      <c r="P485" s="136">
        <f t="shared" ref="P485:P515" si="181">IF(O56&lt;&gt;"",P56+2,"")</f>
        <v>19.2</v>
      </c>
      <c r="Q485" s="93">
        <f>IF(ISBLANK(Q56),"",Q56)</f>
        <v>4.5999999999999996</v>
      </c>
      <c r="R485" s="100">
        <f t="shared" si="106"/>
        <v>17.399999999999999</v>
      </c>
      <c r="S485" s="133">
        <f>+IF(Q485&lt;&gt;"",((J485+L485+N485+P485+R485)/5),"")</f>
        <v>15.98</v>
      </c>
    </row>
    <row r="486" spans="1:19" hidden="1" outlineLevel="1" x14ac:dyDescent="0.2">
      <c r="B486" s="34">
        <v>40941</v>
      </c>
      <c r="C486" s="29">
        <f t="shared" si="172"/>
        <v>0.3</v>
      </c>
      <c r="D486" s="11">
        <f t="shared" si="173"/>
        <v>21.7</v>
      </c>
      <c r="E486" s="12">
        <f t="shared" si="174"/>
        <v>4.9000000000000004</v>
      </c>
      <c r="F486" s="13">
        <f t="shared" si="175"/>
        <v>17.100000000000001</v>
      </c>
      <c r="G486" s="12">
        <f t="shared" si="176"/>
        <v>1.9</v>
      </c>
      <c r="H486" s="13">
        <f t="shared" si="177"/>
        <v>20.100000000000001</v>
      </c>
      <c r="I486" s="12">
        <f t="shared" si="176"/>
        <v>3.7</v>
      </c>
      <c r="J486" s="13">
        <f t="shared" si="178"/>
        <v>18.3</v>
      </c>
      <c r="K486" s="14">
        <f t="shared" si="179"/>
        <v>11.1</v>
      </c>
      <c r="L486" s="56">
        <f t="shared" si="180"/>
        <v>10.9</v>
      </c>
      <c r="M486" s="14">
        <f t="shared" ref="M486:M513" si="182">IF(ISBLANK(M57),"",M57)</f>
        <v>8.6</v>
      </c>
      <c r="N486" s="48">
        <f t="shared" si="180"/>
        <v>13.4</v>
      </c>
      <c r="O486" s="14">
        <f>IF(ISBLANK(O57),"",O57)</f>
        <v>6.1</v>
      </c>
      <c r="P486" s="100">
        <f t="shared" si="181"/>
        <v>15.9</v>
      </c>
      <c r="Q486" s="14">
        <f>IF(ISBLANK(Q57),"",Q57)</f>
        <v>5.0999999999999996</v>
      </c>
      <c r="R486" s="100">
        <f t="shared" si="106"/>
        <v>16.899999999999999</v>
      </c>
      <c r="S486" s="133">
        <f t="shared" ref="S486:S515" si="183">+IF(Q486&lt;&gt;"",((J486+L486+N486+P486+R486)/5),"")</f>
        <v>15.080000000000002</v>
      </c>
    </row>
    <row r="487" spans="1:19" hidden="1" outlineLevel="1" x14ac:dyDescent="0.2">
      <c r="B487" s="34">
        <v>40942</v>
      </c>
      <c r="C487" s="29">
        <f t="shared" si="172"/>
        <v>-3.7</v>
      </c>
      <c r="D487" s="11">
        <f t="shared" si="173"/>
        <v>25.7</v>
      </c>
      <c r="E487" s="12">
        <f t="shared" si="174"/>
        <v>6.4</v>
      </c>
      <c r="F487" s="13">
        <f t="shared" si="175"/>
        <v>15.6</v>
      </c>
      <c r="G487" s="12">
        <f t="shared" si="176"/>
        <v>2.1</v>
      </c>
      <c r="H487" s="13">
        <f t="shared" si="177"/>
        <v>19.899999999999999</v>
      </c>
      <c r="I487" s="12">
        <f t="shared" si="176"/>
        <v>1.9</v>
      </c>
      <c r="J487" s="13">
        <f t="shared" si="178"/>
        <v>20.100000000000001</v>
      </c>
      <c r="K487" s="14">
        <f t="shared" si="179"/>
        <v>8.5</v>
      </c>
      <c r="L487" s="56">
        <f t="shared" si="180"/>
        <v>13.5</v>
      </c>
      <c r="M487" s="14">
        <f t="shared" si="182"/>
        <v>10.6</v>
      </c>
      <c r="N487" s="48">
        <f t="shared" si="180"/>
        <v>11.4</v>
      </c>
      <c r="O487" s="14">
        <f t="shared" ref="O487:Q515" si="184">IF(ISBLANK(O58),"",O58)</f>
        <v>7</v>
      </c>
      <c r="P487" s="100">
        <f t="shared" si="181"/>
        <v>15</v>
      </c>
      <c r="Q487" s="14">
        <f t="shared" si="184"/>
        <v>5.8</v>
      </c>
      <c r="R487" s="100">
        <f t="shared" si="106"/>
        <v>16.2</v>
      </c>
      <c r="S487" s="133">
        <f t="shared" si="183"/>
        <v>15.24</v>
      </c>
    </row>
    <row r="488" spans="1:19" hidden="1" outlineLevel="1" x14ac:dyDescent="0.2">
      <c r="B488" s="34">
        <v>40943</v>
      </c>
      <c r="C488" s="29">
        <f t="shared" si="172"/>
        <v>-5.0999999999999996</v>
      </c>
      <c r="D488" s="11">
        <f t="shared" si="173"/>
        <v>27.1</v>
      </c>
      <c r="E488" s="12">
        <f t="shared" si="174"/>
        <v>5.7</v>
      </c>
      <c r="F488" s="13">
        <f t="shared" si="175"/>
        <v>16.3</v>
      </c>
      <c r="G488" s="12">
        <f t="shared" si="176"/>
        <v>1.3</v>
      </c>
      <c r="H488" s="13">
        <f t="shared" si="177"/>
        <v>20.7</v>
      </c>
      <c r="I488" s="12">
        <f t="shared" si="176"/>
        <v>0.2</v>
      </c>
      <c r="J488" s="13">
        <f t="shared" si="178"/>
        <v>21.8</v>
      </c>
      <c r="K488" s="14">
        <f t="shared" si="179"/>
        <v>5.4</v>
      </c>
      <c r="L488" s="56">
        <f t="shared" si="180"/>
        <v>16.600000000000001</v>
      </c>
      <c r="M488" s="14">
        <f t="shared" si="182"/>
        <v>7.4</v>
      </c>
      <c r="N488" s="48">
        <f t="shared" si="180"/>
        <v>14.6</v>
      </c>
      <c r="O488" s="14">
        <f t="shared" si="184"/>
        <v>5.8</v>
      </c>
      <c r="P488" s="100">
        <f t="shared" si="181"/>
        <v>16.2</v>
      </c>
      <c r="Q488" s="14">
        <f t="shared" si="184"/>
        <v>4.9000000000000004</v>
      </c>
      <c r="R488" s="100">
        <f t="shared" si="106"/>
        <v>17.100000000000001</v>
      </c>
      <c r="S488" s="133">
        <f t="shared" si="183"/>
        <v>17.260000000000002</v>
      </c>
    </row>
    <row r="489" spans="1:19" hidden="1" outlineLevel="1" x14ac:dyDescent="0.2">
      <c r="B489" s="34">
        <v>40944</v>
      </c>
      <c r="C489" s="29">
        <f t="shared" si="172"/>
        <v>-2</v>
      </c>
      <c r="D489" s="11">
        <f t="shared" si="173"/>
        <v>24</v>
      </c>
      <c r="E489" s="12">
        <f t="shared" si="174"/>
        <v>4.4000000000000004</v>
      </c>
      <c r="F489" s="13">
        <f t="shared" si="175"/>
        <v>17.600000000000001</v>
      </c>
      <c r="G489" s="12">
        <f t="shared" si="176"/>
        <v>0.8</v>
      </c>
      <c r="H489" s="13">
        <f t="shared" si="177"/>
        <v>21.2</v>
      </c>
      <c r="I489" s="12">
        <f t="shared" si="176"/>
        <v>-0.5</v>
      </c>
      <c r="J489" s="13">
        <f t="shared" si="178"/>
        <v>22.5</v>
      </c>
      <c r="K489" s="14">
        <f t="shared" si="179"/>
        <v>2.9</v>
      </c>
      <c r="L489" s="56">
        <f t="shared" si="180"/>
        <v>19.100000000000001</v>
      </c>
      <c r="M489" s="14">
        <f t="shared" si="182"/>
        <v>7.6</v>
      </c>
      <c r="N489" s="48">
        <f t="shared" si="180"/>
        <v>14.4</v>
      </c>
      <c r="O489" s="14">
        <f t="shared" si="184"/>
        <v>4.0999999999999996</v>
      </c>
      <c r="P489" s="100">
        <f t="shared" si="181"/>
        <v>17.899999999999999</v>
      </c>
      <c r="Q489" s="14">
        <f t="shared" si="184"/>
        <v>1.4</v>
      </c>
      <c r="R489" s="100">
        <f t="shared" si="106"/>
        <v>20.6</v>
      </c>
      <c r="S489" s="133">
        <f t="shared" si="183"/>
        <v>18.899999999999999</v>
      </c>
    </row>
    <row r="490" spans="1:19" hidden="1" outlineLevel="1" x14ac:dyDescent="0.2">
      <c r="B490" s="34">
        <v>40945</v>
      </c>
      <c r="C490" s="29">
        <f t="shared" si="172"/>
        <v>-2.1</v>
      </c>
      <c r="D490" s="11">
        <f t="shared" si="173"/>
        <v>24.1</v>
      </c>
      <c r="E490" s="12">
        <f t="shared" si="174"/>
        <v>3.6</v>
      </c>
      <c r="F490" s="13">
        <f t="shared" si="175"/>
        <v>18.399999999999999</v>
      </c>
      <c r="G490" s="12">
        <f t="shared" si="176"/>
        <v>0.9</v>
      </c>
      <c r="H490" s="13">
        <f t="shared" si="177"/>
        <v>21.1</v>
      </c>
      <c r="I490" s="12">
        <f t="shared" si="176"/>
        <v>-0.5</v>
      </c>
      <c r="J490" s="13">
        <f t="shared" si="178"/>
        <v>22.5</v>
      </c>
      <c r="K490" s="14">
        <f t="shared" si="179"/>
        <v>0.1</v>
      </c>
      <c r="L490" s="56">
        <f t="shared" si="180"/>
        <v>21.9</v>
      </c>
      <c r="M490" s="14">
        <f t="shared" si="182"/>
        <v>6.5</v>
      </c>
      <c r="N490" s="48">
        <f t="shared" si="180"/>
        <v>15.5</v>
      </c>
      <c r="O490" s="14">
        <f t="shared" si="184"/>
        <v>5.8</v>
      </c>
      <c r="P490" s="100">
        <f t="shared" si="181"/>
        <v>16.2</v>
      </c>
      <c r="Q490" s="14">
        <f t="shared" si="184"/>
        <v>1.1000000000000001</v>
      </c>
      <c r="R490" s="100">
        <f t="shared" si="106"/>
        <v>20.9</v>
      </c>
      <c r="S490" s="133">
        <f t="shared" si="183"/>
        <v>19.399999999999999</v>
      </c>
    </row>
    <row r="491" spans="1:19" hidden="1" outlineLevel="1" x14ac:dyDescent="0.2">
      <c r="B491" s="34">
        <v>40946</v>
      </c>
      <c r="C491" s="29">
        <f t="shared" si="172"/>
        <v>-3.8</v>
      </c>
      <c r="D491" s="11">
        <f t="shared" si="173"/>
        <v>25.8</v>
      </c>
      <c r="E491" s="12">
        <f t="shared" si="174"/>
        <v>3</v>
      </c>
      <c r="F491" s="13">
        <f t="shared" si="175"/>
        <v>19</v>
      </c>
      <c r="G491" s="12">
        <f t="shared" si="176"/>
        <v>-1.1000000000000001</v>
      </c>
      <c r="H491" s="13">
        <f t="shared" si="177"/>
        <v>23.1</v>
      </c>
      <c r="I491" s="12">
        <f t="shared" si="176"/>
        <v>0.7</v>
      </c>
      <c r="J491" s="13">
        <f t="shared" si="178"/>
        <v>21.3</v>
      </c>
      <c r="K491" s="14">
        <f t="shared" si="179"/>
        <v>0.2</v>
      </c>
      <c r="L491" s="56">
        <f t="shared" si="180"/>
        <v>21.8</v>
      </c>
      <c r="M491" s="14">
        <f t="shared" si="182"/>
        <v>4.8</v>
      </c>
      <c r="N491" s="48">
        <f t="shared" si="180"/>
        <v>17.2</v>
      </c>
      <c r="O491" s="14">
        <f t="shared" si="184"/>
        <v>2.5</v>
      </c>
      <c r="P491" s="100">
        <f t="shared" si="181"/>
        <v>19.5</v>
      </c>
      <c r="Q491" s="14">
        <f t="shared" si="184"/>
        <v>-0.8</v>
      </c>
      <c r="R491" s="100">
        <f t="shared" si="106"/>
        <v>22.8</v>
      </c>
      <c r="S491" s="133">
        <f t="shared" si="183"/>
        <v>20.52</v>
      </c>
    </row>
    <row r="492" spans="1:19" hidden="1" outlineLevel="1" x14ac:dyDescent="0.2">
      <c r="B492" s="34">
        <v>40947</v>
      </c>
      <c r="C492" s="29">
        <f t="shared" si="172"/>
        <v>-1.8</v>
      </c>
      <c r="D492" s="11">
        <f t="shared" si="173"/>
        <v>23.8</v>
      </c>
      <c r="E492" s="12">
        <f t="shared" si="174"/>
        <v>2.9</v>
      </c>
      <c r="F492" s="13">
        <f t="shared" si="175"/>
        <v>19.100000000000001</v>
      </c>
      <c r="G492" s="12">
        <f t="shared" si="176"/>
        <v>-0.2</v>
      </c>
      <c r="H492" s="13">
        <f t="shared" si="177"/>
        <v>22.2</v>
      </c>
      <c r="I492" s="12">
        <f t="shared" si="176"/>
        <v>4.9000000000000004</v>
      </c>
      <c r="J492" s="13">
        <f t="shared" si="178"/>
        <v>17.100000000000001</v>
      </c>
      <c r="K492" s="14">
        <f t="shared" si="179"/>
        <v>1.9</v>
      </c>
      <c r="L492" s="56">
        <f t="shared" si="180"/>
        <v>20.100000000000001</v>
      </c>
      <c r="M492" s="14">
        <f t="shared" si="182"/>
        <v>2.2000000000000002</v>
      </c>
      <c r="N492" s="48">
        <f t="shared" si="180"/>
        <v>19.8</v>
      </c>
      <c r="O492" s="14">
        <f t="shared" si="184"/>
        <v>5</v>
      </c>
      <c r="P492" s="100">
        <f t="shared" si="181"/>
        <v>17</v>
      </c>
      <c r="Q492" s="14">
        <f t="shared" si="184"/>
        <v>-2.4</v>
      </c>
      <c r="R492" s="100">
        <f t="shared" si="106"/>
        <v>24.4</v>
      </c>
      <c r="S492" s="133">
        <f t="shared" si="183"/>
        <v>19.68</v>
      </c>
    </row>
    <row r="493" spans="1:19" hidden="1" outlineLevel="1" x14ac:dyDescent="0.2">
      <c r="B493" s="34">
        <v>40948</v>
      </c>
      <c r="C493" s="29">
        <f t="shared" si="172"/>
        <v>-0.6</v>
      </c>
      <c r="D493" s="11">
        <f t="shared" si="173"/>
        <v>22.6</v>
      </c>
      <c r="E493" s="12">
        <f t="shared" si="174"/>
        <v>-0.8</v>
      </c>
      <c r="F493" s="13">
        <f t="shared" si="175"/>
        <v>22.8</v>
      </c>
      <c r="G493" s="12">
        <f t="shared" si="176"/>
        <v>0.5</v>
      </c>
      <c r="H493" s="13">
        <f t="shared" si="177"/>
        <v>21.5</v>
      </c>
      <c r="I493" s="12">
        <f t="shared" si="176"/>
        <v>7.2</v>
      </c>
      <c r="J493" s="13">
        <f t="shared" si="178"/>
        <v>14.8</v>
      </c>
      <c r="K493" s="14">
        <f t="shared" si="179"/>
        <v>7.2</v>
      </c>
      <c r="L493" s="56">
        <f t="shared" si="180"/>
        <v>14.8</v>
      </c>
      <c r="M493" s="14">
        <f t="shared" si="182"/>
        <v>-1.6</v>
      </c>
      <c r="N493" s="48">
        <f t="shared" si="180"/>
        <v>23.6</v>
      </c>
      <c r="O493" s="14">
        <f t="shared" si="184"/>
        <v>6.9</v>
      </c>
      <c r="P493" s="100">
        <f t="shared" si="181"/>
        <v>15.1</v>
      </c>
      <c r="Q493" s="14">
        <f t="shared" si="184"/>
        <v>-2.7</v>
      </c>
      <c r="R493" s="100">
        <f t="shared" si="106"/>
        <v>24.7</v>
      </c>
      <c r="S493" s="133">
        <f t="shared" si="183"/>
        <v>18.600000000000001</v>
      </c>
    </row>
    <row r="494" spans="1:19" hidden="1" outlineLevel="1" x14ac:dyDescent="0.2">
      <c r="B494" s="34">
        <v>40949</v>
      </c>
      <c r="C494" s="29">
        <f t="shared" si="172"/>
        <v>1.9</v>
      </c>
      <c r="D494" s="11">
        <f t="shared" si="173"/>
        <v>20.100000000000001</v>
      </c>
      <c r="E494" s="12">
        <f t="shared" si="174"/>
        <v>0.3</v>
      </c>
      <c r="F494" s="13">
        <f t="shared" si="175"/>
        <v>21.7</v>
      </c>
      <c r="G494" s="12">
        <f t="shared" si="176"/>
        <v>1.7</v>
      </c>
      <c r="H494" s="13">
        <f t="shared" si="177"/>
        <v>20.3</v>
      </c>
      <c r="I494" s="12">
        <f t="shared" si="176"/>
        <v>8.5</v>
      </c>
      <c r="J494" s="13">
        <f t="shared" si="178"/>
        <v>13.5</v>
      </c>
      <c r="K494" s="14">
        <f t="shared" si="179"/>
        <v>10.9</v>
      </c>
      <c r="L494" s="56">
        <f t="shared" si="180"/>
        <v>11.1</v>
      </c>
      <c r="M494" s="14">
        <f t="shared" si="182"/>
        <v>-5.6</v>
      </c>
      <c r="N494" s="48">
        <f t="shared" si="180"/>
        <v>27.6</v>
      </c>
      <c r="O494" s="14">
        <f t="shared" si="184"/>
        <v>5.5</v>
      </c>
      <c r="P494" s="100">
        <f t="shared" si="181"/>
        <v>16.5</v>
      </c>
      <c r="Q494" s="14">
        <f t="shared" si="184"/>
        <v>-1.1000000000000001</v>
      </c>
      <c r="R494" s="100">
        <f t="shared" si="106"/>
        <v>23.1</v>
      </c>
      <c r="S494" s="133">
        <f t="shared" si="183"/>
        <v>18.360000000000003</v>
      </c>
    </row>
    <row r="495" spans="1:19" hidden="1" outlineLevel="1" x14ac:dyDescent="0.2">
      <c r="B495" s="34">
        <v>40950</v>
      </c>
      <c r="C495" s="29">
        <f t="shared" si="172"/>
        <v>0.2</v>
      </c>
      <c r="D495" s="11">
        <f t="shared" si="173"/>
        <v>21.8</v>
      </c>
      <c r="E495" s="12">
        <f t="shared" si="174"/>
        <v>1.7</v>
      </c>
      <c r="F495" s="13">
        <f t="shared" si="175"/>
        <v>20.3</v>
      </c>
      <c r="G495" s="12">
        <f t="shared" si="176"/>
        <v>2.9</v>
      </c>
      <c r="H495" s="13">
        <f t="shared" si="177"/>
        <v>19.100000000000001</v>
      </c>
      <c r="I495" s="12">
        <f t="shared" si="176"/>
        <v>3.8</v>
      </c>
      <c r="J495" s="13">
        <f t="shared" si="178"/>
        <v>18.2</v>
      </c>
      <c r="K495" s="14">
        <f t="shared" si="179"/>
        <v>5</v>
      </c>
      <c r="L495" s="56">
        <f t="shared" si="180"/>
        <v>17</v>
      </c>
      <c r="M495" s="14">
        <f t="shared" si="182"/>
        <v>-7.4</v>
      </c>
      <c r="N495" s="48">
        <f t="shared" si="180"/>
        <v>29.4</v>
      </c>
      <c r="O495" s="14">
        <f t="shared" si="184"/>
        <v>4.0999999999999996</v>
      </c>
      <c r="P495" s="100">
        <f t="shared" si="181"/>
        <v>17.899999999999999</v>
      </c>
      <c r="Q495" s="14">
        <f t="shared" si="184"/>
        <v>1.6</v>
      </c>
      <c r="R495" s="100">
        <f t="shared" si="106"/>
        <v>20.399999999999999</v>
      </c>
      <c r="S495" s="133">
        <f t="shared" si="183"/>
        <v>20.580000000000002</v>
      </c>
    </row>
    <row r="496" spans="1:19" hidden="1" outlineLevel="1" x14ac:dyDescent="0.2">
      <c r="B496" s="34">
        <v>40951</v>
      </c>
      <c r="C496" s="29">
        <f t="shared" si="172"/>
        <v>0.4</v>
      </c>
      <c r="D496" s="11">
        <f t="shared" si="173"/>
        <v>21.6</v>
      </c>
      <c r="E496" s="12">
        <f t="shared" si="174"/>
        <v>1.7</v>
      </c>
      <c r="F496" s="13">
        <f t="shared" si="175"/>
        <v>20.3</v>
      </c>
      <c r="G496" s="12">
        <f t="shared" si="176"/>
        <v>1.3</v>
      </c>
      <c r="H496" s="13">
        <f t="shared" si="177"/>
        <v>20.7</v>
      </c>
      <c r="I496" s="12">
        <f t="shared" si="176"/>
        <v>2.1</v>
      </c>
      <c r="J496" s="13">
        <f t="shared" si="178"/>
        <v>19.899999999999999</v>
      </c>
      <c r="K496" s="14">
        <f t="shared" si="179"/>
        <v>3.7</v>
      </c>
      <c r="L496" s="56">
        <f t="shared" si="180"/>
        <v>18.3</v>
      </c>
      <c r="M496" s="14">
        <f t="shared" si="182"/>
        <v>-9.1</v>
      </c>
      <c r="N496" s="48">
        <f t="shared" si="180"/>
        <v>31.1</v>
      </c>
      <c r="O496" s="14">
        <f t="shared" si="184"/>
        <v>0.5</v>
      </c>
      <c r="P496" s="100">
        <f t="shared" si="181"/>
        <v>21.5</v>
      </c>
      <c r="Q496" s="14">
        <f t="shared" si="184"/>
        <v>4.2</v>
      </c>
      <c r="R496" s="100">
        <f t="shared" si="106"/>
        <v>17.8</v>
      </c>
      <c r="S496" s="133">
        <f t="shared" si="183"/>
        <v>21.720000000000002</v>
      </c>
    </row>
    <row r="497" spans="2:19" hidden="1" outlineLevel="1" x14ac:dyDescent="0.2">
      <c r="B497" s="34">
        <v>40952</v>
      </c>
      <c r="C497" s="29">
        <f t="shared" si="172"/>
        <v>0.6</v>
      </c>
      <c r="D497" s="11">
        <f t="shared" si="173"/>
        <v>21.4</v>
      </c>
      <c r="E497" s="12">
        <f t="shared" si="174"/>
        <v>0.4</v>
      </c>
      <c r="F497" s="13">
        <f t="shared" si="175"/>
        <v>21.6</v>
      </c>
      <c r="G497" s="12">
        <f t="shared" si="176"/>
        <v>-0.6</v>
      </c>
      <c r="H497" s="13">
        <f t="shared" si="177"/>
        <v>22.6</v>
      </c>
      <c r="I497" s="12">
        <f t="shared" si="176"/>
        <v>1.8</v>
      </c>
      <c r="J497" s="13">
        <f t="shared" si="178"/>
        <v>20.2</v>
      </c>
      <c r="K497" s="14">
        <f t="shared" si="179"/>
        <v>4</v>
      </c>
      <c r="L497" s="56">
        <f t="shared" si="180"/>
        <v>18</v>
      </c>
      <c r="M497" s="14">
        <f t="shared" si="182"/>
        <v>-5.5</v>
      </c>
      <c r="N497" s="48">
        <f t="shared" si="180"/>
        <v>27.5</v>
      </c>
      <c r="O497" s="14">
        <f t="shared" si="184"/>
        <v>4</v>
      </c>
      <c r="P497" s="100">
        <f t="shared" si="181"/>
        <v>18</v>
      </c>
      <c r="Q497" s="14">
        <f t="shared" si="184"/>
        <v>1.3</v>
      </c>
      <c r="R497" s="100">
        <f t="shared" si="106"/>
        <v>20.7</v>
      </c>
      <c r="S497" s="133">
        <f t="shared" si="183"/>
        <v>20.880000000000003</v>
      </c>
    </row>
    <row r="498" spans="2:19" hidden="1" outlineLevel="1" x14ac:dyDescent="0.2">
      <c r="B498" s="34">
        <v>40953</v>
      </c>
      <c r="C498" s="29">
        <f t="shared" si="172"/>
        <v>2.4</v>
      </c>
      <c r="D498" s="11">
        <f t="shared" si="173"/>
        <v>19.600000000000001</v>
      </c>
      <c r="E498" s="12">
        <f t="shared" si="174"/>
        <v>1.5</v>
      </c>
      <c r="F498" s="13">
        <f t="shared" si="175"/>
        <v>20.5</v>
      </c>
      <c r="G498" s="12">
        <f t="shared" si="176"/>
        <v>-1.3</v>
      </c>
      <c r="H498" s="13">
        <f t="shared" si="177"/>
        <v>23.3</v>
      </c>
      <c r="I498" s="12">
        <f t="shared" si="176"/>
        <v>2.7</v>
      </c>
      <c r="J498" s="13">
        <f t="shared" si="178"/>
        <v>19.3</v>
      </c>
      <c r="K498" s="14">
        <f t="shared" si="179"/>
        <v>6.1</v>
      </c>
      <c r="L498" s="56">
        <f t="shared" si="180"/>
        <v>15.9</v>
      </c>
      <c r="M498" s="14">
        <f t="shared" si="182"/>
        <v>-2</v>
      </c>
      <c r="N498" s="48">
        <f t="shared" si="180"/>
        <v>24</v>
      </c>
      <c r="O498" s="14">
        <f t="shared" si="184"/>
        <v>8.3000000000000007</v>
      </c>
      <c r="P498" s="100">
        <f t="shared" si="181"/>
        <v>13.7</v>
      </c>
      <c r="Q498" s="14">
        <f t="shared" si="184"/>
        <v>1.7</v>
      </c>
      <c r="R498" s="100">
        <f t="shared" si="106"/>
        <v>20.3</v>
      </c>
      <c r="S498" s="133">
        <f t="shared" si="183"/>
        <v>18.64</v>
      </c>
    </row>
    <row r="499" spans="2:19" hidden="1" outlineLevel="1" x14ac:dyDescent="0.2">
      <c r="B499" s="34">
        <v>40954</v>
      </c>
      <c r="C499" s="29">
        <f t="shared" si="172"/>
        <v>-0.7</v>
      </c>
      <c r="D499" s="11">
        <f t="shared" si="173"/>
        <v>22.7</v>
      </c>
      <c r="E499" s="12">
        <f t="shared" si="174"/>
        <v>3.7</v>
      </c>
      <c r="F499" s="13">
        <f t="shared" si="175"/>
        <v>18.3</v>
      </c>
      <c r="G499" s="12">
        <f t="shared" si="176"/>
        <v>1.6</v>
      </c>
      <c r="H499" s="13">
        <f t="shared" si="177"/>
        <v>20.399999999999999</v>
      </c>
      <c r="I499" s="12">
        <f t="shared" si="176"/>
        <v>3.9</v>
      </c>
      <c r="J499" s="13">
        <f t="shared" si="178"/>
        <v>18.100000000000001</v>
      </c>
      <c r="K499" s="14">
        <f t="shared" si="179"/>
        <v>5.2</v>
      </c>
      <c r="L499" s="56">
        <f t="shared" si="180"/>
        <v>16.8</v>
      </c>
      <c r="M499" s="14">
        <f t="shared" si="182"/>
        <v>-0.7</v>
      </c>
      <c r="N499" s="48">
        <f t="shared" si="180"/>
        <v>22.7</v>
      </c>
      <c r="O499" s="14">
        <f t="shared" si="184"/>
        <v>5.5</v>
      </c>
      <c r="P499" s="100">
        <f t="shared" si="181"/>
        <v>16.5</v>
      </c>
      <c r="Q499" s="14">
        <f t="shared" si="184"/>
        <v>3.1</v>
      </c>
      <c r="R499" s="100">
        <f t="shared" si="106"/>
        <v>18.899999999999999</v>
      </c>
      <c r="S499" s="133">
        <f t="shared" si="183"/>
        <v>18.600000000000001</v>
      </c>
    </row>
    <row r="500" spans="2:19" hidden="1" outlineLevel="1" x14ac:dyDescent="0.2">
      <c r="B500" s="34">
        <v>40955</v>
      </c>
      <c r="C500" s="29">
        <f t="shared" si="172"/>
        <v>-0.9</v>
      </c>
      <c r="D500" s="11">
        <f t="shared" si="173"/>
        <v>22.9</v>
      </c>
      <c r="E500" s="12">
        <f t="shared" si="174"/>
        <v>6.4</v>
      </c>
      <c r="F500" s="13">
        <f t="shared" si="175"/>
        <v>15.6</v>
      </c>
      <c r="G500" s="12">
        <f t="shared" si="176"/>
        <v>5</v>
      </c>
      <c r="H500" s="13">
        <f t="shared" si="177"/>
        <v>17</v>
      </c>
      <c r="I500" s="12">
        <f t="shared" si="176"/>
        <v>5.2</v>
      </c>
      <c r="J500" s="13">
        <f t="shared" si="178"/>
        <v>16.8</v>
      </c>
      <c r="K500" s="14">
        <f t="shared" si="179"/>
        <v>11.4</v>
      </c>
      <c r="L500" s="56">
        <f t="shared" si="180"/>
        <v>10.6</v>
      </c>
      <c r="M500" s="14">
        <f t="shared" si="182"/>
        <v>6.5</v>
      </c>
      <c r="N500" s="48">
        <f t="shared" si="180"/>
        <v>15.5</v>
      </c>
      <c r="O500" s="14">
        <f t="shared" si="184"/>
        <v>8.5</v>
      </c>
      <c r="P500" s="100">
        <f t="shared" si="181"/>
        <v>13.5</v>
      </c>
      <c r="Q500" s="14">
        <f t="shared" si="184"/>
        <v>6.6</v>
      </c>
      <c r="R500" s="100">
        <f t="shared" si="106"/>
        <v>15.4</v>
      </c>
      <c r="S500" s="133">
        <f t="shared" si="183"/>
        <v>14.36</v>
      </c>
    </row>
    <row r="501" spans="2:19" hidden="1" outlineLevel="1" x14ac:dyDescent="0.2">
      <c r="B501" s="34">
        <v>40956</v>
      </c>
      <c r="C501" s="29">
        <f t="shared" si="172"/>
        <v>-1</v>
      </c>
      <c r="D501" s="11">
        <f t="shared" si="173"/>
        <v>23</v>
      </c>
      <c r="E501" s="12">
        <f t="shared" si="174"/>
        <v>6.5</v>
      </c>
      <c r="F501" s="13">
        <f t="shared" si="175"/>
        <v>15.5</v>
      </c>
      <c r="G501" s="12">
        <f t="shared" si="176"/>
        <v>0.2</v>
      </c>
      <c r="H501" s="13">
        <f t="shared" si="177"/>
        <v>21.8</v>
      </c>
      <c r="I501" s="12">
        <f t="shared" si="176"/>
        <v>6.4</v>
      </c>
      <c r="J501" s="13">
        <f t="shared" si="178"/>
        <v>15.6</v>
      </c>
      <c r="K501" s="14">
        <f t="shared" si="179"/>
        <v>10.7</v>
      </c>
      <c r="L501" s="56">
        <f t="shared" ref="L501:L513" si="185">IF(K72&lt;&gt;"",L72+2,"")</f>
        <v>11.3</v>
      </c>
      <c r="M501" s="14">
        <f t="shared" si="182"/>
        <v>7.8</v>
      </c>
      <c r="N501" s="48">
        <f t="shared" ref="N501:N513" si="186">IF(M72&lt;&gt;"",N72+2,"")</f>
        <v>14.2</v>
      </c>
      <c r="O501" s="14">
        <f t="shared" si="184"/>
        <v>11.4</v>
      </c>
      <c r="P501" s="100">
        <f t="shared" si="181"/>
        <v>10.6</v>
      </c>
      <c r="Q501" s="14">
        <f t="shared" si="184"/>
        <v>11.6</v>
      </c>
      <c r="R501" s="100">
        <f t="shared" si="106"/>
        <v>10.4</v>
      </c>
      <c r="S501" s="133">
        <f t="shared" si="183"/>
        <v>12.419999999999998</v>
      </c>
    </row>
    <row r="502" spans="2:19" hidden="1" outlineLevel="1" x14ac:dyDescent="0.2">
      <c r="B502" s="34">
        <v>40957</v>
      </c>
      <c r="C502" s="29">
        <f t="shared" si="172"/>
        <v>0.6</v>
      </c>
      <c r="D502" s="11">
        <f t="shared" si="173"/>
        <v>21.4</v>
      </c>
      <c r="E502" s="12">
        <f t="shared" si="174"/>
        <v>5</v>
      </c>
      <c r="F502" s="13">
        <f t="shared" si="175"/>
        <v>17</v>
      </c>
      <c r="G502" s="12">
        <f t="shared" si="176"/>
        <v>0.3</v>
      </c>
      <c r="H502" s="13">
        <f t="shared" si="177"/>
        <v>21.7</v>
      </c>
      <c r="I502" s="12">
        <f t="shared" si="176"/>
        <v>5.8</v>
      </c>
      <c r="J502" s="13">
        <f t="shared" si="178"/>
        <v>16.2</v>
      </c>
      <c r="K502" s="14">
        <f t="shared" si="179"/>
        <v>6.3</v>
      </c>
      <c r="L502" s="56">
        <f t="shared" si="185"/>
        <v>15.7</v>
      </c>
      <c r="M502" s="14">
        <f t="shared" si="182"/>
        <v>5.8</v>
      </c>
      <c r="N502" s="48">
        <f t="shared" si="186"/>
        <v>16.2</v>
      </c>
      <c r="O502" s="14">
        <f t="shared" si="184"/>
        <v>11.3</v>
      </c>
      <c r="P502" s="100">
        <f t="shared" si="181"/>
        <v>10.7</v>
      </c>
      <c r="Q502" s="14">
        <f t="shared" si="184"/>
        <v>12</v>
      </c>
      <c r="R502" s="100">
        <f t="shared" si="106"/>
        <v>10</v>
      </c>
      <c r="S502" s="133">
        <f t="shared" si="183"/>
        <v>13.76</v>
      </c>
    </row>
    <row r="503" spans="2:19" hidden="1" outlineLevel="1" x14ac:dyDescent="0.2">
      <c r="B503" s="34">
        <v>40958</v>
      </c>
      <c r="C503" s="29">
        <f t="shared" si="172"/>
        <v>0.9</v>
      </c>
      <c r="D503" s="11">
        <f t="shared" si="173"/>
        <v>21.1</v>
      </c>
      <c r="E503" s="12">
        <f t="shared" si="174"/>
        <v>3.3000000000000003</v>
      </c>
      <c r="F503" s="13">
        <f t="shared" si="175"/>
        <v>18.7</v>
      </c>
      <c r="G503" s="12">
        <f t="shared" si="176"/>
        <v>0.1</v>
      </c>
      <c r="H503" s="13">
        <f t="shared" si="177"/>
        <v>21.9</v>
      </c>
      <c r="I503" s="12">
        <f t="shared" si="176"/>
        <v>6.3</v>
      </c>
      <c r="J503" s="13">
        <f t="shared" si="178"/>
        <v>15.7</v>
      </c>
      <c r="K503" s="14">
        <f t="shared" si="179"/>
        <v>5.0999999999999996</v>
      </c>
      <c r="L503" s="56">
        <f t="shared" si="185"/>
        <v>16.899999999999999</v>
      </c>
      <c r="M503" s="14">
        <f t="shared" si="182"/>
        <v>8.1999999999999993</v>
      </c>
      <c r="N503" s="48">
        <f t="shared" si="186"/>
        <v>13.8</v>
      </c>
      <c r="O503" s="14">
        <f t="shared" si="184"/>
        <v>6.6</v>
      </c>
      <c r="P503" s="100">
        <f t="shared" si="181"/>
        <v>15.4</v>
      </c>
      <c r="Q503" s="14">
        <f t="shared" si="184"/>
        <v>9.4</v>
      </c>
      <c r="R503" s="100">
        <f t="shared" si="106"/>
        <v>12.6</v>
      </c>
      <c r="S503" s="133">
        <f t="shared" si="183"/>
        <v>14.879999999999999</v>
      </c>
    </row>
    <row r="504" spans="2:19" hidden="1" outlineLevel="1" x14ac:dyDescent="0.2">
      <c r="B504" s="34">
        <v>40959</v>
      </c>
      <c r="C504" s="29">
        <f t="shared" si="172"/>
        <v>3.8</v>
      </c>
      <c r="D504" s="11">
        <f t="shared" si="173"/>
        <v>18.2</v>
      </c>
      <c r="E504" s="12">
        <f t="shared" si="174"/>
        <v>7.5</v>
      </c>
      <c r="F504" s="13">
        <f t="shared" si="175"/>
        <v>14.5</v>
      </c>
      <c r="G504" s="12">
        <f t="shared" si="176"/>
        <v>-0.6</v>
      </c>
      <c r="H504" s="13">
        <f t="shared" si="177"/>
        <v>22.6</v>
      </c>
      <c r="I504" s="12">
        <f t="shared" si="176"/>
        <v>6.6</v>
      </c>
      <c r="J504" s="13">
        <f t="shared" si="178"/>
        <v>15.4</v>
      </c>
      <c r="K504" s="14">
        <f t="shared" si="179"/>
        <v>5.8</v>
      </c>
      <c r="L504" s="56">
        <f t="shared" si="185"/>
        <v>16.2</v>
      </c>
      <c r="M504" s="14">
        <f t="shared" si="182"/>
        <v>8.6</v>
      </c>
      <c r="N504" s="48">
        <f t="shared" si="186"/>
        <v>13.4</v>
      </c>
      <c r="O504" s="14">
        <f t="shared" si="184"/>
        <v>7.8</v>
      </c>
      <c r="P504" s="100">
        <f t="shared" si="181"/>
        <v>14.2</v>
      </c>
      <c r="Q504" s="14">
        <f t="shared" si="184"/>
        <v>9.1</v>
      </c>
      <c r="R504" s="100">
        <f t="shared" si="106"/>
        <v>12.9</v>
      </c>
      <c r="S504" s="133">
        <f t="shared" si="183"/>
        <v>14.420000000000002</v>
      </c>
    </row>
    <row r="505" spans="2:19" hidden="1" outlineLevel="1" x14ac:dyDescent="0.2">
      <c r="B505" s="34">
        <v>40960</v>
      </c>
      <c r="C505" s="29">
        <f t="shared" si="172"/>
        <v>4</v>
      </c>
      <c r="D505" s="11">
        <f t="shared" si="173"/>
        <v>18</v>
      </c>
      <c r="E505" s="12">
        <f t="shared" si="174"/>
        <v>9.5</v>
      </c>
      <c r="F505" s="13">
        <f t="shared" si="175"/>
        <v>12.5</v>
      </c>
      <c r="G505" s="12">
        <f t="shared" si="176"/>
        <v>-0.6</v>
      </c>
      <c r="H505" s="13">
        <f t="shared" si="177"/>
        <v>22.6</v>
      </c>
      <c r="I505" s="12">
        <f t="shared" si="176"/>
        <v>6.8</v>
      </c>
      <c r="J505" s="13">
        <f t="shared" si="178"/>
        <v>15.2</v>
      </c>
      <c r="K505" s="14">
        <f t="shared" si="179"/>
        <v>5.6</v>
      </c>
      <c r="L505" s="56">
        <f t="shared" si="185"/>
        <v>16.399999999999999</v>
      </c>
      <c r="M505" s="14">
        <f t="shared" si="182"/>
        <v>8.6</v>
      </c>
      <c r="N505" s="48">
        <f t="shared" si="186"/>
        <v>13.4</v>
      </c>
      <c r="O505" s="14">
        <f t="shared" si="184"/>
        <v>6.5</v>
      </c>
      <c r="P505" s="100">
        <f t="shared" si="181"/>
        <v>15.5</v>
      </c>
      <c r="Q505" s="14">
        <f t="shared" si="184"/>
        <v>7.7</v>
      </c>
      <c r="R505" s="100">
        <f t="shared" si="106"/>
        <v>14.3</v>
      </c>
      <c r="S505" s="133">
        <f t="shared" si="183"/>
        <v>14.959999999999999</v>
      </c>
    </row>
    <row r="506" spans="2:19" hidden="1" outlineLevel="1" x14ac:dyDescent="0.2">
      <c r="B506" s="34">
        <v>40961</v>
      </c>
      <c r="C506" s="29">
        <f t="shared" si="172"/>
        <v>2.4</v>
      </c>
      <c r="D506" s="11">
        <f t="shared" si="173"/>
        <v>19.600000000000001</v>
      </c>
      <c r="E506" s="12">
        <f t="shared" si="174"/>
        <v>9.7000000000000011</v>
      </c>
      <c r="F506" s="13">
        <f t="shared" si="175"/>
        <v>12.299999999999999</v>
      </c>
      <c r="G506" s="12">
        <f t="shared" si="176"/>
        <v>-1.6</v>
      </c>
      <c r="H506" s="13">
        <f t="shared" si="177"/>
        <v>23.6</v>
      </c>
      <c r="I506" s="12">
        <f t="shared" si="176"/>
        <v>8.1999999999999993</v>
      </c>
      <c r="J506" s="13">
        <f t="shared" si="178"/>
        <v>13.8</v>
      </c>
      <c r="K506" s="14">
        <f t="shared" si="179"/>
        <v>7.4</v>
      </c>
      <c r="L506" s="56">
        <f t="shared" si="185"/>
        <v>14.6</v>
      </c>
      <c r="M506" s="14">
        <f t="shared" si="182"/>
        <v>8.4</v>
      </c>
      <c r="N506" s="48">
        <f t="shared" si="186"/>
        <v>13.6</v>
      </c>
      <c r="O506" s="14">
        <f t="shared" si="184"/>
        <v>6.1</v>
      </c>
      <c r="P506" s="100">
        <f t="shared" si="181"/>
        <v>15.9</v>
      </c>
      <c r="Q506" s="14">
        <f t="shared" si="184"/>
        <v>7.4</v>
      </c>
      <c r="R506" s="100">
        <f t="shared" si="106"/>
        <v>14.6</v>
      </c>
      <c r="S506" s="133">
        <f t="shared" si="183"/>
        <v>14.5</v>
      </c>
    </row>
    <row r="507" spans="2:19" hidden="1" outlineLevel="1" x14ac:dyDescent="0.2">
      <c r="B507" s="34">
        <v>40962</v>
      </c>
      <c r="C507" s="29">
        <f t="shared" si="172"/>
        <v>2.8</v>
      </c>
      <c r="D507" s="11">
        <f t="shared" si="173"/>
        <v>19.2</v>
      </c>
      <c r="E507" s="12">
        <f t="shared" si="174"/>
        <v>11.700000000000001</v>
      </c>
      <c r="F507" s="13">
        <f t="shared" si="175"/>
        <v>10.299999999999999</v>
      </c>
      <c r="G507" s="12">
        <f t="shared" si="176"/>
        <v>-1</v>
      </c>
      <c r="H507" s="13">
        <f t="shared" si="177"/>
        <v>23</v>
      </c>
      <c r="I507" s="12">
        <f t="shared" si="176"/>
        <v>4.7</v>
      </c>
      <c r="J507" s="13">
        <f t="shared" si="178"/>
        <v>17.3</v>
      </c>
      <c r="K507" s="14">
        <f t="shared" si="179"/>
        <v>11.7</v>
      </c>
      <c r="L507" s="56">
        <f t="shared" si="185"/>
        <v>10.3</v>
      </c>
      <c r="M507" s="14">
        <f t="shared" si="182"/>
        <v>10</v>
      </c>
      <c r="N507" s="48">
        <f t="shared" si="186"/>
        <v>12</v>
      </c>
      <c r="O507" s="14">
        <f t="shared" si="184"/>
        <v>7.2</v>
      </c>
      <c r="P507" s="100">
        <f t="shared" si="181"/>
        <v>14.8</v>
      </c>
      <c r="Q507" s="14">
        <f t="shared" si="184"/>
        <v>9.5</v>
      </c>
      <c r="R507" s="100">
        <f t="shared" si="106"/>
        <v>12.5</v>
      </c>
      <c r="S507" s="133">
        <f t="shared" si="183"/>
        <v>13.38</v>
      </c>
    </row>
    <row r="508" spans="2:19" hidden="1" outlineLevel="1" x14ac:dyDescent="0.2">
      <c r="B508" s="34">
        <v>40963</v>
      </c>
      <c r="C508" s="29">
        <f t="shared" si="172"/>
        <v>3.4</v>
      </c>
      <c r="D508" s="11">
        <f t="shared" si="173"/>
        <v>18.600000000000001</v>
      </c>
      <c r="E508" s="12">
        <f t="shared" si="174"/>
        <v>4.5</v>
      </c>
      <c r="F508" s="13">
        <f t="shared" si="175"/>
        <v>17.5</v>
      </c>
      <c r="G508" s="12">
        <f t="shared" si="176"/>
        <v>0</v>
      </c>
      <c r="H508" s="13">
        <f t="shared" si="177"/>
        <v>22</v>
      </c>
      <c r="I508" s="12">
        <f t="shared" si="176"/>
        <v>4.8</v>
      </c>
      <c r="J508" s="13">
        <f t="shared" si="178"/>
        <v>17.2</v>
      </c>
      <c r="K508" s="14">
        <f t="shared" si="179"/>
        <v>9.3000000000000007</v>
      </c>
      <c r="L508" s="56">
        <f t="shared" si="185"/>
        <v>12.7</v>
      </c>
      <c r="M508" s="14">
        <f t="shared" si="182"/>
        <v>11.5</v>
      </c>
      <c r="N508" s="48">
        <f t="shared" si="186"/>
        <v>10.5</v>
      </c>
      <c r="O508" s="14">
        <f t="shared" si="184"/>
        <v>6.8</v>
      </c>
      <c r="P508" s="100">
        <f t="shared" si="181"/>
        <v>15.2</v>
      </c>
      <c r="Q508" s="14">
        <f t="shared" si="184"/>
        <v>7.9</v>
      </c>
      <c r="R508" s="100">
        <f t="shared" si="106"/>
        <v>14.1</v>
      </c>
      <c r="S508" s="133">
        <f t="shared" si="183"/>
        <v>13.939999999999998</v>
      </c>
    </row>
    <row r="509" spans="2:19" hidden="1" outlineLevel="1" x14ac:dyDescent="0.2">
      <c r="B509" s="34">
        <v>40964</v>
      </c>
      <c r="C509" s="29">
        <f t="shared" si="172"/>
        <v>3.6</v>
      </c>
      <c r="D509" s="11">
        <f t="shared" si="173"/>
        <v>18.399999999999999</v>
      </c>
      <c r="E509" s="12">
        <f t="shared" si="174"/>
        <v>3.1</v>
      </c>
      <c r="F509" s="13">
        <f t="shared" si="175"/>
        <v>18.899999999999999</v>
      </c>
      <c r="G509" s="12">
        <f t="shared" si="176"/>
        <v>-4.7</v>
      </c>
      <c r="H509" s="13">
        <f t="shared" si="177"/>
        <v>26.7</v>
      </c>
      <c r="I509" s="12">
        <f t="shared" si="176"/>
        <v>5.8</v>
      </c>
      <c r="J509" s="13">
        <f t="shared" si="178"/>
        <v>16.2</v>
      </c>
      <c r="K509" s="14">
        <f t="shared" si="179"/>
        <v>8.4</v>
      </c>
      <c r="L509" s="56">
        <f t="shared" si="185"/>
        <v>13.6</v>
      </c>
      <c r="M509" s="14">
        <f t="shared" si="182"/>
        <v>10.6</v>
      </c>
      <c r="N509" s="48">
        <f t="shared" si="186"/>
        <v>11.4</v>
      </c>
      <c r="O509" s="14">
        <f t="shared" si="184"/>
        <v>3.1</v>
      </c>
      <c r="P509" s="100">
        <f t="shared" si="181"/>
        <v>18.899999999999999</v>
      </c>
      <c r="Q509" s="14">
        <f t="shared" si="184"/>
        <v>3.2</v>
      </c>
      <c r="R509" s="100">
        <f t="shared" si="106"/>
        <v>18.8</v>
      </c>
      <c r="S509" s="133">
        <f t="shared" si="183"/>
        <v>15.779999999999998</v>
      </c>
    </row>
    <row r="510" spans="2:19" hidden="1" outlineLevel="1" x14ac:dyDescent="0.2">
      <c r="B510" s="34">
        <v>40965</v>
      </c>
      <c r="C510" s="29">
        <f t="shared" si="172"/>
        <v>2.7</v>
      </c>
      <c r="D510" s="11">
        <f t="shared" si="173"/>
        <v>19.3</v>
      </c>
      <c r="E510" s="12">
        <f t="shared" si="174"/>
        <v>5.1000000000000005</v>
      </c>
      <c r="F510" s="13">
        <f t="shared" si="175"/>
        <v>16.899999999999999</v>
      </c>
      <c r="G510" s="12">
        <f t="shared" si="176"/>
        <v>-7.8</v>
      </c>
      <c r="H510" s="13">
        <f t="shared" si="177"/>
        <v>29.8</v>
      </c>
      <c r="I510" s="12">
        <f t="shared" si="176"/>
        <v>7.2</v>
      </c>
      <c r="J510" s="13">
        <f t="shared" si="178"/>
        <v>14.8</v>
      </c>
      <c r="K510" s="14">
        <f t="shared" si="179"/>
        <v>2.7</v>
      </c>
      <c r="L510" s="56">
        <f t="shared" si="185"/>
        <v>19.3</v>
      </c>
      <c r="M510" s="14">
        <f t="shared" si="182"/>
        <v>8.4</v>
      </c>
      <c r="N510" s="48">
        <f t="shared" si="186"/>
        <v>13.6</v>
      </c>
      <c r="O510" s="14">
        <f t="shared" si="184"/>
        <v>3</v>
      </c>
      <c r="P510" s="100">
        <f t="shared" si="181"/>
        <v>19</v>
      </c>
      <c r="Q510" s="14">
        <f t="shared" si="184"/>
        <v>-0.8</v>
      </c>
      <c r="R510" s="100">
        <f t="shared" si="106"/>
        <v>22.8</v>
      </c>
      <c r="S510" s="133">
        <f t="shared" si="183"/>
        <v>17.899999999999999</v>
      </c>
    </row>
    <row r="511" spans="2:19" hidden="1" outlineLevel="1" x14ac:dyDescent="0.2">
      <c r="B511" s="34">
        <v>40966</v>
      </c>
      <c r="C511" s="29">
        <f t="shared" si="172"/>
        <v>2.9</v>
      </c>
      <c r="D511" s="11">
        <f t="shared" si="173"/>
        <v>19.100000000000001</v>
      </c>
      <c r="E511" s="12">
        <f t="shared" si="174"/>
        <v>8.4</v>
      </c>
      <c r="F511" s="13">
        <f t="shared" si="175"/>
        <v>13.6</v>
      </c>
      <c r="G511" s="12">
        <f t="shared" si="176"/>
        <v>-9.1999999999999993</v>
      </c>
      <c r="H511" s="13">
        <f t="shared" si="177"/>
        <v>31.2</v>
      </c>
      <c r="I511" s="12">
        <f t="shared" si="176"/>
        <v>8.1999999999999993</v>
      </c>
      <c r="J511" s="13">
        <f t="shared" si="178"/>
        <v>13.8</v>
      </c>
      <c r="K511" s="14">
        <f t="shared" si="179"/>
        <v>2.7</v>
      </c>
      <c r="L511" s="56">
        <f t="shared" si="185"/>
        <v>19.3</v>
      </c>
      <c r="M511" s="14">
        <f t="shared" si="182"/>
        <v>5.5</v>
      </c>
      <c r="N511" s="48">
        <f t="shared" si="186"/>
        <v>16.5</v>
      </c>
      <c r="O511" s="14">
        <f t="shared" si="184"/>
        <v>2.6</v>
      </c>
      <c r="P511" s="100">
        <f t="shared" si="181"/>
        <v>19.399999999999999</v>
      </c>
      <c r="Q511" s="14">
        <f t="shared" si="184"/>
        <v>-0.6</v>
      </c>
      <c r="R511" s="100">
        <f t="shared" si="106"/>
        <v>22.6</v>
      </c>
      <c r="S511" s="133">
        <f t="shared" si="183"/>
        <v>18.32</v>
      </c>
    </row>
    <row r="512" spans="2:19" hidden="1" outlineLevel="1" x14ac:dyDescent="0.2">
      <c r="B512" s="34">
        <v>40967</v>
      </c>
      <c r="C512" s="29">
        <f t="shared" si="172"/>
        <v>3.3</v>
      </c>
      <c r="D512" s="11">
        <f t="shared" si="173"/>
        <v>18.7</v>
      </c>
      <c r="E512" s="12">
        <f t="shared" si="174"/>
        <v>5.5</v>
      </c>
      <c r="F512" s="13">
        <f t="shared" si="175"/>
        <v>16.5</v>
      </c>
      <c r="G512" s="12">
        <f t="shared" si="176"/>
        <v>-9</v>
      </c>
      <c r="H512" s="13">
        <f t="shared" si="177"/>
        <v>31</v>
      </c>
      <c r="I512" s="12">
        <f t="shared" si="176"/>
        <v>10.199999999999999</v>
      </c>
      <c r="J512" s="13">
        <f t="shared" si="178"/>
        <v>11.8</v>
      </c>
      <c r="K512" s="14">
        <f t="shared" si="179"/>
        <v>4.3</v>
      </c>
      <c r="L512" s="56">
        <f t="shared" si="185"/>
        <v>17.7</v>
      </c>
      <c r="M512" s="14">
        <f t="shared" si="182"/>
        <v>3.6</v>
      </c>
      <c r="N512" s="48">
        <f t="shared" si="186"/>
        <v>18.399999999999999</v>
      </c>
      <c r="O512" s="14">
        <f t="shared" si="184"/>
        <v>3.4</v>
      </c>
      <c r="P512" s="100">
        <f t="shared" si="181"/>
        <v>18.600000000000001</v>
      </c>
      <c r="Q512" s="14">
        <f t="shared" si="184"/>
        <v>0.1</v>
      </c>
      <c r="R512" s="100">
        <f t="shared" si="106"/>
        <v>21.9</v>
      </c>
      <c r="S512" s="133">
        <f t="shared" si="183"/>
        <v>17.68</v>
      </c>
    </row>
    <row r="513" spans="1:19" hidden="1" outlineLevel="1" x14ac:dyDescent="0.2">
      <c r="B513" s="34">
        <v>40968</v>
      </c>
      <c r="C513" s="29"/>
      <c r="D513" s="11"/>
      <c r="E513" s="12" t="str">
        <f t="shared" si="174"/>
        <v/>
      </c>
      <c r="F513" s="13" t="str">
        <f t="shared" si="175"/>
        <v/>
      </c>
      <c r="G513" s="12" t="str">
        <f>IF(ISBLANK(G84),"",G84)</f>
        <v/>
      </c>
      <c r="H513" s="13" t="str">
        <f t="shared" si="177"/>
        <v/>
      </c>
      <c r="I513" s="12" t="str">
        <f>IF(ISBLANK(I84),"",I84)</f>
        <v/>
      </c>
      <c r="J513" s="13" t="str">
        <f t="shared" si="178"/>
        <v/>
      </c>
      <c r="K513" s="14">
        <f>IF(ISBLANK(K84),"",K84)</f>
        <v>9.6</v>
      </c>
      <c r="L513" s="56">
        <f t="shared" si="185"/>
        <v>12.4</v>
      </c>
      <c r="M513" s="14" t="str">
        <f t="shared" si="182"/>
        <v/>
      </c>
      <c r="N513" s="48" t="str">
        <f t="shared" si="186"/>
        <v/>
      </c>
      <c r="O513" s="14" t="str">
        <f>IF(ISBLANK(O84),"",O84)</f>
        <v/>
      </c>
      <c r="P513" s="100" t="str">
        <f t="shared" si="181"/>
        <v/>
      </c>
      <c r="Q513" s="14" t="str">
        <f>IF(ISBLANK(Q84),"",Q84)</f>
        <v/>
      </c>
      <c r="R513" s="100" t="str">
        <f t="shared" si="106"/>
        <v/>
      </c>
      <c r="S513" s="133" t="str">
        <f t="shared" si="183"/>
        <v/>
      </c>
    </row>
    <row r="514" spans="1:19" hidden="1" outlineLevel="1" x14ac:dyDescent="0.2">
      <c r="B514" s="34"/>
      <c r="C514" s="29"/>
      <c r="D514" s="11"/>
      <c r="E514" s="12"/>
      <c r="F514" s="13"/>
      <c r="G514" s="12"/>
      <c r="H514" s="13"/>
      <c r="I514" s="12"/>
      <c r="J514" s="13"/>
      <c r="K514" s="14" t="str">
        <f t="shared" si="179"/>
        <v/>
      </c>
      <c r="L514" s="56"/>
      <c r="M514" s="14"/>
      <c r="N514" s="48"/>
      <c r="O514" s="14" t="str">
        <f t="shared" si="184"/>
        <v/>
      </c>
      <c r="P514" s="100" t="str">
        <f t="shared" si="181"/>
        <v/>
      </c>
      <c r="Q514" s="14" t="str">
        <f t="shared" si="184"/>
        <v/>
      </c>
      <c r="R514" s="100" t="str">
        <f t="shared" si="106"/>
        <v/>
      </c>
      <c r="S514" s="133" t="str">
        <f t="shared" si="183"/>
        <v/>
      </c>
    </row>
    <row r="515" spans="1:19" hidden="1" outlineLevel="1" x14ac:dyDescent="0.2">
      <c r="B515" s="35"/>
      <c r="C515" s="30"/>
      <c r="D515" s="15"/>
      <c r="E515" s="16"/>
      <c r="F515" s="17"/>
      <c r="G515" s="16"/>
      <c r="H515" s="17"/>
      <c r="I515" s="16"/>
      <c r="J515" s="17"/>
      <c r="K515" s="18" t="str">
        <f t="shared" si="179"/>
        <v/>
      </c>
      <c r="L515" s="72"/>
      <c r="M515" s="76"/>
      <c r="N515" s="50"/>
      <c r="O515" s="76" t="str">
        <f t="shared" si="184"/>
        <v/>
      </c>
      <c r="P515" s="101" t="str">
        <f t="shared" si="181"/>
        <v/>
      </c>
      <c r="Q515" s="14" t="str">
        <f t="shared" si="184"/>
        <v/>
      </c>
      <c r="R515" s="101" t="str">
        <f t="shared" si="106"/>
        <v/>
      </c>
      <c r="S515" s="133" t="str">
        <f t="shared" si="183"/>
        <v/>
      </c>
    </row>
    <row r="516" spans="1:19" s="44" customFormat="1" ht="15" collapsed="1" x14ac:dyDescent="0.2">
      <c r="A516" s="45"/>
      <c r="B516" s="36" t="s">
        <v>2</v>
      </c>
      <c r="C516" s="31">
        <f>+IF(ISERROR(SUBTOTAL(1,C485:C515)),"FALSCH!",SUBTOTAL(1,C485:C515))</f>
        <v>0.56071428571428561</v>
      </c>
      <c r="D516" s="24">
        <f>+SUM(D485:D515)</f>
        <v>600.29999999999995</v>
      </c>
      <c r="E516" s="23">
        <f>+IF(ISERROR(SUBTOTAL(1,E485:E515)),"FALSCH!",SUBTOTAL(1,E485:E515))</f>
        <v>4.5964285714285706</v>
      </c>
      <c r="F516" s="24">
        <f>+SUM(F485:F515)</f>
        <v>487.30000000000007</v>
      </c>
      <c r="G516" s="23">
        <f>+IF(ISERROR(SUBTOTAL(1,G485:G515)),"FALSCH!",SUBTOTAL(1,G485:G515))</f>
        <v>-0.4607142857142858</v>
      </c>
      <c r="H516" s="24">
        <f>+SUM(H485:H515)</f>
        <v>628.90000000000009</v>
      </c>
      <c r="I516" s="23">
        <f>+IF(ISERROR(SUBTOTAL(1,I485:I515)),"FALSCH!",SUBTOTAL(1,I485:I515))</f>
        <v>4.6464285714285714</v>
      </c>
      <c r="J516" s="24">
        <f>+SUM(J485:J515)</f>
        <v>485.90000000000003</v>
      </c>
      <c r="K516" s="23">
        <f>+IF(ISERROR(SUBTOTAL(1,K485:K515)),"",SUBTOTAL(1,K485:K515))</f>
        <v>6.3965517241379306</v>
      </c>
      <c r="L516" s="54">
        <f>+IF(L485&lt;&gt;"",SUBTOTAL(9,L485:L515),"")</f>
        <v>452.50000000000006</v>
      </c>
      <c r="M516" s="23">
        <f>+IF(ISERROR(SUBTOTAL(1,M485:M515)),"",SUBTOTAL(1,M485:M515))</f>
        <v>4.5071428571428571</v>
      </c>
      <c r="N516" s="54">
        <f>+IF(N485&lt;&gt;"",SUBTOTAL(9,N485:N515),"")</f>
        <v>489.79999999999995</v>
      </c>
      <c r="O516" s="23">
        <f>+IF(ISERROR(SUBTOTAL(1,O485:O515)),"",SUBTOTAL(1,O485:O515))</f>
        <v>5.6499999999999995</v>
      </c>
      <c r="P516" s="54">
        <f>+IF(P485&lt;&gt;"",SUBTOTAL(9,P485:P515),"")</f>
        <v>457.7999999999999</v>
      </c>
      <c r="Q516" s="23">
        <f>+IF(ISERROR(SUBTOTAL(1,Q485:Q515)),"",SUBTOTAL(1,Q485:Q515))</f>
        <v>3.9607142857142863</v>
      </c>
      <c r="R516" s="54">
        <f>+IF(R485&lt;&gt;"",SUBTOTAL(9,R485:R515),"")</f>
        <v>505.1</v>
      </c>
      <c r="S516" s="63">
        <f>+IF(Q516&lt;&gt;"",((J516+L516+N516+P516+R516)/5),"")</f>
        <v>478.21999999999997</v>
      </c>
    </row>
    <row r="517" spans="1:19" hidden="1" outlineLevel="1" x14ac:dyDescent="0.2">
      <c r="B517" s="37">
        <v>40969</v>
      </c>
      <c r="C517" s="32">
        <f t="shared" ref="C517:C547" si="187">C88</f>
        <v>7.4</v>
      </c>
      <c r="D517" s="19">
        <f t="shared" ref="D517:D547" si="188">D88+2</f>
        <v>14.6</v>
      </c>
      <c r="E517" s="20">
        <f t="shared" ref="E517:E547" si="189">IF(ISBLANK(E88),"",E88)</f>
        <v>5.7</v>
      </c>
      <c r="F517" s="21">
        <f t="shared" ref="F517:F547" si="190">IF(E88&lt;&gt;"",F88+2,"")</f>
        <v>16.3</v>
      </c>
      <c r="G517" s="20">
        <f t="shared" ref="G517:I547" si="191">IF(ISBLANK(G88),"",G88)</f>
        <v>-5.5</v>
      </c>
      <c r="H517" s="21">
        <f t="shared" ref="H517:H547" si="192">IF(G88&lt;&gt;"",H88+2,"")</f>
        <v>27.5</v>
      </c>
      <c r="I517" s="20">
        <f t="shared" si="191"/>
        <v>8.1</v>
      </c>
      <c r="J517" s="21">
        <f t="shared" ref="J517:J547" si="193">IF(I88&lt;&gt;"",J88+2,"")</f>
        <v>13.9</v>
      </c>
      <c r="K517" s="22">
        <f t="shared" si="179"/>
        <v>9.4</v>
      </c>
      <c r="L517" s="96">
        <f t="shared" ref="L517:L578" si="194">IF(K88&lt;&gt;"",L88+2,"")</f>
        <v>12.6</v>
      </c>
      <c r="M517" s="22">
        <f>IF(ISBLANK(M88),"",M88)</f>
        <v>4.2</v>
      </c>
      <c r="N517" s="75">
        <f t="shared" ref="N517:N578" si="195">IF(M88&lt;&gt;"",N88+2,"")</f>
        <v>17.8</v>
      </c>
      <c r="O517" s="93">
        <f>IF(ISBLANK(O88),"",O88)</f>
        <v>1.5</v>
      </c>
      <c r="P517" s="99">
        <f t="shared" ref="P517:P578" si="196">IF(O88&lt;&gt;"",P88+2,"")</f>
        <v>20.5</v>
      </c>
      <c r="Q517" s="93" t="str">
        <f>IF(ISBLANK(Q88),"",Q88)</f>
        <v/>
      </c>
      <c r="R517" s="99" t="str">
        <f t="shared" ref="R517:R547" si="197">IF(Q88&lt;&gt;"",R88+2,"")</f>
        <v/>
      </c>
      <c r="S517" s="133" t="str">
        <f>+IF(Q517&lt;&gt;"",((J517+L517+N517+P517+R517)/5),"")</f>
        <v/>
      </c>
    </row>
    <row r="518" spans="1:19" hidden="1" outlineLevel="1" x14ac:dyDescent="0.2">
      <c r="B518" s="34">
        <v>40970</v>
      </c>
      <c r="C518" s="29">
        <f t="shared" si="187"/>
        <v>5.8</v>
      </c>
      <c r="D518" s="11">
        <f t="shared" si="188"/>
        <v>16.2</v>
      </c>
      <c r="E518" s="12">
        <f t="shared" si="189"/>
        <v>7.9</v>
      </c>
      <c r="F518" s="13">
        <f t="shared" si="190"/>
        <v>14.1</v>
      </c>
      <c r="G518" s="12">
        <f t="shared" si="191"/>
        <v>-2.8</v>
      </c>
      <c r="H518" s="13">
        <f t="shared" si="192"/>
        <v>24.8</v>
      </c>
      <c r="I518" s="12">
        <f t="shared" si="191"/>
        <v>7.8</v>
      </c>
      <c r="J518" s="13">
        <f t="shared" si="193"/>
        <v>14.2</v>
      </c>
      <c r="K518" s="14">
        <f t="shared" si="179"/>
        <v>6.3</v>
      </c>
      <c r="L518" s="97">
        <f t="shared" si="194"/>
        <v>15.7</v>
      </c>
      <c r="M518" s="14">
        <f t="shared" ref="M518:M547" si="198">IF(ISBLANK(M89),"",M89)</f>
        <v>5.8</v>
      </c>
      <c r="N518" s="48">
        <f t="shared" si="195"/>
        <v>16.2</v>
      </c>
      <c r="O518" s="14">
        <f t="shared" ref="O518:Q547" si="199">IF(ISBLANK(O89),"",O89)</f>
        <v>1.3</v>
      </c>
      <c r="P518" s="100">
        <f t="shared" si="196"/>
        <v>20.7</v>
      </c>
      <c r="Q518" s="14" t="str">
        <f t="shared" si="199"/>
        <v/>
      </c>
      <c r="R518" s="100" t="str">
        <f t="shared" si="197"/>
        <v/>
      </c>
      <c r="S518" s="133" t="str">
        <f t="shared" ref="S518:S547" si="200">+IF(Q518&lt;&gt;"",((J518+L518+N518+P518+R518)/5),"")</f>
        <v/>
      </c>
    </row>
    <row r="519" spans="1:19" hidden="1" outlineLevel="1" x14ac:dyDescent="0.2">
      <c r="B519" s="34">
        <v>40971</v>
      </c>
      <c r="C519" s="29">
        <f t="shared" si="187"/>
        <v>6.2</v>
      </c>
      <c r="D519" s="11">
        <f t="shared" si="188"/>
        <v>15.8</v>
      </c>
      <c r="E519" s="12">
        <f t="shared" si="189"/>
        <v>6.5</v>
      </c>
      <c r="F519" s="13">
        <f t="shared" si="190"/>
        <v>15.5</v>
      </c>
      <c r="G519" s="12">
        <f t="shared" si="191"/>
        <v>0.8</v>
      </c>
      <c r="H519" s="13">
        <f t="shared" si="192"/>
        <v>21.2</v>
      </c>
      <c r="I519" s="12">
        <f t="shared" si="191"/>
        <v>10</v>
      </c>
      <c r="J519" s="13">
        <f t="shared" si="193"/>
        <v>12</v>
      </c>
      <c r="K519" s="14">
        <f t="shared" si="179"/>
        <v>4.8</v>
      </c>
      <c r="L519" s="97">
        <f t="shared" si="194"/>
        <v>17.2</v>
      </c>
      <c r="M519" s="14">
        <f t="shared" si="198"/>
        <v>6.3</v>
      </c>
      <c r="N519" s="48">
        <f t="shared" si="195"/>
        <v>15.7</v>
      </c>
      <c r="O519" s="14">
        <f t="shared" si="199"/>
        <v>2.2000000000000002</v>
      </c>
      <c r="P519" s="100">
        <f t="shared" si="196"/>
        <v>19.8</v>
      </c>
      <c r="Q519" s="14" t="str">
        <f t="shared" si="199"/>
        <v/>
      </c>
      <c r="R519" s="100" t="str">
        <f t="shared" si="197"/>
        <v/>
      </c>
      <c r="S519" s="133" t="str">
        <f t="shared" si="200"/>
        <v/>
      </c>
    </row>
    <row r="520" spans="1:19" hidden="1" outlineLevel="1" x14ac:dyDescent="0.2">
      <c r="B520" s="34">
        <v>40972</v>
      </c>
      <c r="C520" s="29">
        <f t="shared" si="187"/>
        <v>4.3</v>
      </c>
      <c r="D520" s="11">
        <f t="shared" si="188"/>
        <v>17.7</v>
      </c>
      <c r="E520" s="12">
        <f t="shared" si="189"/>
        <v>8</v>
      </c>
      <c r="F520" s="13">
        <f t="shared" si="190"/>
        <v>14</v>
      </c>
      <c r="G520" s="12">
        <f t="shared" si="191"/>
        <v>5.8</v>
      </c>
      <c r="H520" s="13">
        <f t="shared" si="192"/>
        <v>16.2</v>
      </c>
      <c r="I520" s="12">
        <f t="shared" si="191"/>
        <v>8.6999999999999993</v>
      </c>
      <c r="J520" s="13">
        <f t="shared" si="193"/>
        <v>13.3</v>
      </c>
      <c r="K520" s="14">
        <f t="shared" si="179"/>
        <v>3.8</v>
      </c>
      <c r="L520" s="97">
        <f t="shared" si="194"/>
        <v>18.2</v>
      </c>
      <c r="M520" s="14">
        <f t="shared" si="198"/>
        <v>9.6</v>
      </c>
      <c r="N520" s="48">
        <f t="shared" si="195"/>
        <v>12.4</v>
      </c>
      <c r="O520" s="14">
        <f t="shared" si="199"/>
        <v>1.4</v>
      </c>
      <c r="P520" s="100">
        <f t="shared" si="196"/>
        <v>20.6</v>
      </c>
      <c r="Q520" s="14" t="str">
        <f t="shared" si="199"/>
        <v/>
      </c>
      <c r="R520" s="100" t="str">
        <f t="shared" si="197"/>
        <v/>
      </c>
      <c r="S520" s="133" t="str">
        <f t="shared" si="200"/>
        <v/>
      </c>
    </row>
    <row r="521" spans="1:19" hidden="1" outlineLevel="1" x14ac:dyDescent="0.2">
      <c r="B521" s="34">
        <v>40973</v>
      </c>
      <c r="C521" s="29">
        <f t="shared" si="187"/>
        <v>3.3</v>
      </c>
      <c r="D521" s="11">
        <f t="shared" si="188"/>
        <v>18.7</v>
      </c>
      <c r="E521" s="12">
        <f t="shared" si="189"/>
        <v>7.9</v>
      </c>
      <c r="F521" s="13">
        <f t="shared" si="190"/>
        <v>14.1</v>
      </c>
      <c r="G521" s="12">
        <f t="shared" si="191"/>
        <v>7</v>
      </c>
      <c r="H521" s="13">
        <f t="shared" si="192"/>
        <v>15</v>
      </c>
      <c r="I521" s="12">
        <f t="shared" si="191"/>
        <v>6</v>
      </c>
      <c r="J521" s="13">
        <f t="shared" si="193"/>
        <v>16</v>
      </c>
      <c r="K521" s="14">
        <f t="shared" si="179"/>
        <v>5.9</v>
      </c>
      <c r="L521" s="97">
        <f t="shared" si="194"/>
        <v>16.100000000000001</v>
      </c>
      <c r="M521" s="14">
        <f t="shared" si="198"/>
        <v>3.4</v>
      </c>
      <c r="N521" s="48">
        <f t="shared" si="195"/>
        <v>18.600000000000001</v>
      </c>
      <c r="O521" s="14">
        <f t="shared" si="199"/>
        <v>2.2000000000000002</v>
      </c>
      <c r="P521" s="100">
        <f t="shared" si="196"/>
        <v>19.8</v>
      </c>
      <c r="Q521" s="14" t="str">
        <f t="shared" si="199"/>
        <v/>
      </c>
      <c r="R521" s="100" t="str">
        <f t="shared" si="197"/>
        <v/>
      </c>
      <c r="S521" s="133" t="str">
        <f t="shared" si="200"/>
        <v/>
      </c>
    </row>
    <row r="522" spans="1:19" hidden="1" outlineLevel="1" x14ac:dyDescent="0.2">
      <c r="B522" s="34">
        <v>40974</v>
      </c>
      <c r="C522" s="29">
        <f t="shared" si="187"/>
        <v>3.4</v>
      </c>
      <c r="D522" s="11">
        <f t="shared" si="188"/>
        <v>18.600000000000001</v>
      </c>
      <c r="E522" s="12">
        <f t="shared" si="189"/>
        <v>6.1</v>
      </c>
      <c r="F522" s="13">
        <f t="shared" si="190"/>
        <v>15.9</v>
      </c>
      <c r="G522" s="12">
        <f t="shared" si="191"/>
        <v>3.6</v>
      </c>
      <c r="H522" s="13">
        <f t="shared" si="192"/>
        <v>18.399999999999999</v>
      </c>
      <c r="I522" s="12">
        <f t="shared" si="191"/>
        <v>8.1999999999999993</v>
      </c>
      <c r="J522" s="13">
        <f t="shared" si="193"/>
        <v>13.8</v>
      </c>
      <c r="K522" s="14">
        <f t="shared" si="179"/>
        <v>6.5</v>
      </c>
      <c r="L522" s="97">
        <f t="shared" si="194"/>
        <v>15.5</v>
      </c>
      <c r="M522" s="14">
        <f t="shared" si="198"/>
        <v>1.2</v>
      </c>
      <c r="N522" s="48">
        <f t="shared" si="195"/>
        <v>20.8</v>
      </c>
      <c r="O522" s="14">
        <f t="shared" si="199"/>
        <v>0.1</v>
      </c>
      <c r="P522" s="100">
        <f t="shared" si="196"/>
        <v>21.9</v>
      </c>
      <c r="Q522" s="14" t="str">
        <f t="shared" si="199"/>
        <v/>
      </c>
      <c r="R522" s="100" t="str">
        <f t="shared" si="197"/>
        <v/>
      </c>
      <c r="S522" s="133" t="str">
        <f t="shared" si="200"/>
        <v/>
      </c>
    </row>
    <row r="523" spans="1:19" hidden="1" outlineLevel="1" x14ac:dyDescent="0.2">
      <c r="B523" s="34">
        <v>40975</v>
      </c>
      <c r="C523" s="29">
        <f t="shared" si="187"/>
        <v>4.0999999999999996</v>
      </c>
      <c r="D523" s="11">
        <f t="shared" si="188"/>
        <v>17.899999999999999</v>
      </c>
      <c r="E523" s="12">
        <f t="shared" si="189"/>
        <v>4.4000000000000004</v>
      </c>
      <c r="F523" s="13">
        <f t="shared" si="190"/>
        <v>17.600000000000001</v>
      </c>
      <c r="G523" s="12">
        <f t="shared" si="191"/>
        <v>5.8</v>
      </c>
      <c r="H523" s="13">
        <f t="shared" si="192"/>
        <v>16.2</v>
      </c>
      <c r="I523" s="12">
        <f t="shared" si="191"/>
        <v>9.4</v>
      </c>
      <c r="J523" s="13">
        <f t="shared" si="193"/>
        <v>12.6</v>
      </c>
      <c r="K523" s="14">
        <f t="shared" si="179"/>
        <v>3.9</v>
      </c>
      <c r="L523" s="97">
        <f t="shared" si="194"/>
        <v>18.100000000000001</v>
      </c>
      <c r="M523" s="14">
        <f t="shared" si="198"/>
        <v>1.5</v>
      </c>
      <c r="N523" s="48">
        <f t="shared" si="195"/>
        <v>20.5</v>
      </c>
      <c r="O523" s="14">
        <f t="shared" si="199"/>
        <v>0.9</v>
      </c>
      <c r="P523" s="100">
        <f t="shared" si="196"/>
        <v>21.1</v>
      </c>
      <c r="Q523" s="14" t="str">
        <f t="shared" si="199"/>
        <v/>
      </c>
      <c r="R523" s="100" t="str">
        <f t="shared" si="197"/>
        <v/>
      </c>
      <c r="S523" s="133" t="str">
        <f t="shared" si="200"/>
        <v/>
      </c>
    </row>
    <row r="524" spans="1:19" hidden="1" outlineLevel="1" x14ac:dyDescent="0.2">
      <c r="B524" s="34">
        <v>40976</v>
      </c>
      <c r="C524" s="29">
        <f t="shared" si="187"/>
        <v>6.4</v>
      </c>
      <c r="D524" s="11">
        <f t="shared" si="188"/>
        <v>15.6</v>
      </c>
      <c r="E524" s="12">
        <f t="shared" si="189"/>
        <v>5.6</v>
      </c>
      <c r="F524" s="13">
        <f t="shared" si="190"/>
        <v>16.399999999999999</v>
      </c>
      <c r="G524" s="12">
        <f t="shared" si="191"/>
        <v>7.2</v>
      </c>
      <c r="H524" s="13">
        <f t="shared" si="192"/>
        <v>14.8</v>
      </c>
      <c r="I524" s="12">
        <f t="shared" si="191"/>
        <v>8.4</v>
      </c>
      <c r="J524" s="13">
        <f t="shared" si="193"/>
        <v>13.6</v>
      </c>
      <c r="K524" s="14">
        <f t="shared" si="179"/>
        <v>5.2</v>
      </c>
      <c r="L524" s="97">
        <f t="shared" si="194"/>
        <v>16.8</v>
      </c>
      <c r="M524" s="14">
        <f t="shared" si="198"/>
        <v>1.6</v>
      </c>
      <c r="N524" s="48">
        <f t="shared" si="195"/>
        <v>20.399999999999999</v>
      </c>
      <c r="O524" s="14">
        <f t="shared" si="199"/>
        <v>2.5</v>
      </c>
      <c r="P524" s="100">
        <f t="shared" si="196"/>
        <v>19.5</v>
      </c>
      <c r="Q524" s="14" t="str">
        <f t="shared" si="199"/>
        <v/>
      </c>
      <c r="R524" s="100" t="str">
        <f t="shared" si="197"/>
        <v/>
      </c>
      <c r="S524" s="133" t="str">
        <f t="shared" si="200"/>
        <v/>
      </c>
    </row>
    <row r="525" spans="1:19" hidden="1" outlineLevel="1" x14ac:dyDescent="0.2">
      <c r="B525" s="34">
        <v>40977</v>
      </c>
      <c r="C525" s="29">
        <f t="shared" si="187"/>
        <v>7.6</v>
      </c>
      <c r="D525" s="11">
        <f t="shared" si="188"/>
        <v>14.4</v>
      </c>
      <c r="E525" s="12">
        <f t="shared" si="189"/>
        <v>10</v>
      </c>
      <c r="F525" s="13">
        <f t="shared" si="190"/>
        <v>12</v>
      </c>
      <c r="G525" s="12">
        <f t="shared" si="191"/>
        <v>9</v>
      </c>
      <c r="H525" s="13">
        <f t="shared" si="192"/>
        <v>13</v>
      </c>
      <c r="I525" s="12">
        <f t="shared" si="191"/>
        <v>9.6</v>
      </c>
      <c r="J525" s="13">
        <f t="shared" si="193"/>
        <v>12.4</v>
      </c>
      <c r="K525" s="14">
        <f t="shared" si="179"/>
        <v>6.3</v>
      </c>
      <c r="L525" s="97">
        <f t="shared" si="194"/>
        <v>15.7</v>
      </c>
      <c r="M525" s="14">
        <f t="shared" si="198"/>
        <v>1.8</v>
      </c>
      <c r="N525" s="48">
        <f t="shared" si="195"/>
        <v>20.2</v>
      </c>
      <c r="O525" s="14">
        <f t="shared" si="199"/>
        <v>2.9</v>
      </c>
      <c r="P525" s="100">
        <f t="shared" si="196"/>
        <v>19.100000000000001</v>
      </c>
      <c r="Q525" s="14" t="str">
        <f t="shared" si="199"/>
        <v/>
      </c>
      <c r="R525" s="100" t="str">
        <f t="shared" si="197"/>
        <v/>
      </c>
      <c r="S525" s="133" t="str">
        <f t="shared" si="200"/>
        <v/>
      </c>
    </row>
    <row r="526" spans="1:19" hidden="1" outlineLevel="1" x14ac:dyDescent="0.2">
      <c r="B526" s="34">
        <v>40978</v>
      </c>
      <c r="C526" s="29">
        <f t="shared" si="187"/>
        <v>7.3</v>
      </c>
      <c r="D526" s="11">
        <f t="shared" si="188"/>
        <v>14.7</v>
      </c>
      <c r="E526" s="12">
        <f t="shared" si="189"/>
        <v>7.1</v>
      </c>
      <c r="F526" s="13">
        <f t="shared" si="190"/>
        <v>14.9</v>
      </c>
      <c r="G526" s="12">
        <f t="shared" si="191"/>
        <v>10.6</v>
      </c>
      <c r="H526" s="13">
        <f t="shared" si="192"/>
        <v>11.4</v>
      </c>
      <c r="I526" s="12">
        <f t="shared" si="191"/>
        <v>10.3</v>
      </c>
      <c r="J526" s="13">
        <f t="shared" si="193"/>
        <v>11.7</v>
      </c>
      <c r="K526" s="14">
        <f t="shared" si="179"/>
        <v>6.5</v>
      </c>
      <c r="L526" s="97">
        <f t="shared" si="194"/>
        <v>15.5</v>
      </c>
      <c r="M526" s="14">
        <f t="shared" si="198"/>
        <v>5.2</v>
      </c>
      <c r="N526" s="48">
        <f t="shared" si="195"/>
        <v>16.8</v>
      </c>
      <c r="O526" s="14">
        <f t="shared" si="199"/>
        <v>5.3</v>
      </c>
      <c r="P526" s="100">
        <f t="shared" si="196"/>
        <v>16.7</v>
      </c>
      <c r="Q526" s="14" t="str">
        <f t="shared" si="199"/>
        <v/>
      </c>
      <c r="R526" s="100" t="str">
        <f t="shared" si="197"/>
        <v/>
      </c>
      <c r="S526" s="133" t="str">
        <f t="shared" si="200"/>
        <v/>
      </c>
    </row>
    <row r="527" spans="1:19" hidden="1" outlineLevel="1" x14ac:dyDescent="0.2">
      <c r="B527" s="34">
        <v>40979</v>
      </c>
      <c r="C527" s="29">
        <f t="shared" si="187"/>
        <v>6.2</v>
      </c>
      <c r="D527" s="11">
        <f t="shared" si="188"/>
        <v>15.8</v>
      </c>
      <c r="E527" s="12">
        <f t="shared" si="189"/>
        <v>5.4</v>
      </c>
      <c r="F527" s="13">
        <f t="shared" si="190"/>
        <v>16.600000000000001</v>
      </c>
      <c r="G527" s="12">
        <f t="shared" si="191"/>
        <v>9.9</v>
      </c>
      <c r="H527" s="13">
        <f t="shared" si="192"/>
        <v>12.1</v>
      </c>
      <c r="I527" s="12">
        <f t="shared" si="191"/>
        <v>4.0999999999999996</v>
      </c>
      <c r="J527" s="13">
        <f t="shared" si="193"/>
        <v>17.899999999999999</v>
      </c>
      <c r="K527" s="14">
        <f t="shared" si="179"/>
        <v>12.9</v>
      </c>
      <c r="L527" s="97">
        <f t="shared" si="194"/>
        <v>9.1</v>
      </c>
      <c r="M527" s="14">
        <f t="shared" si="198"/>
        <v>9.9</v>
      </c>
      <c r="N527" s="48">
        <f t="shared" si="195"/>
        <v>12.1</v>
      </c>
      <c r="O527" s="14">
        <f t="shared" si="199"/>
        <v>6.8</v>
      </c>
      <c r="P527" s="100">
        <f t="shared" si="196"/>
        <v>15.2</v>
      </c>
      <c r="Q527" s="14" t="str">
        <f t="shared" si="199"/>
        <v/>
      </c>
      <c r="R527" s="100" t="str">
        <f t="shared" si="197"/>
        <v/>
      </c>
      <c r="S527" s="133" t="str">
        <f t="shared" si="200"/>
        <v/>
      </c>
    </row>
    <row r="528" spans="1:19" hidden="1" outlineLevel="1" x14ac:dyDescent="0.2">
      <c r="B528" s="34">
        <v>40980</v>
      </c>
      <c r="C528" s="29">
        <f t="shared" si="187"/>
        <v>2.8</v>
      </c>
      <c r="D528" s="11">
        <f t="shared" si="188"/>
        <v>19.2</v>
      </c>
      <c r="E528" s="12">
        <f t="shared" si="189"/>
        <v>7.4</v>
      </c>
      <c r="F528" s="13">
        <f t="shared" si="190"/>
        <v>14.6</v>
      </c>
      <c r="G528" s="12">
        <f t="shared" si="191"/>
        <v>9.6</v>
      </c>
      <c r="H528" s="13">
        <f t="shared" si="192"/>
        <v>12.4</v>
      </c>
      <c r="I528" s="12">
        <f t="shared" si="191"/>
        <v>5.8</v>
      </c>
      <c r="J528" s="13">
        <f t="shared" si="193"/>
        <v>16.2</v>
      </c>
      <c r="K528" s="14">
        <f t="shared" si="179"/>
        <v>12.6</v>
      </c>
      <c r="L528" s="97">
        <f t="shared" si="194"/>
        <v>9.4</v>
      </c>
      <c r="M528" s="14">
        <f t="shared" si="198"/>
        <v>7.2</v>
      </c>
      <c r="N528" s="48">
        <f t="shared" si="195"/>
        <v>14.8</v>
      </c>
      <c r="O528" s="14">
        <f t="shared" si="199"/>
        <v>7.2</v>
      </c>
      <c r="P528" s="100">
        <f t="shared" si="196"/>
        <v>14.8</v>
      </c>
      <c r="Q528" s="14" t="str">
        <f t="shared" si="199"/>
        <v/>
      </c>
      <c r="R528" s="100" t="str">
        <f t="shared" si="197"/>
        <v/>
      </c>
      <c r="S528" s="133" t="str">
        <f t="shared" si="200"/>
        <v/>
      </c>
    </row>
    <row r="529" spans="2:19" hidden="1" outlineLevel="1" x14ac:dyDescent="0.2">
      <c r="B529" s="34">
        <v>40981</v>
      </c>
      <c r="C529" s="29">
        <f t="shared" si="187"/>
        <v>2.6</v>
      </c>
      <c r="D529" s="11">
        <f t="shared" si="188"/>
        <v>19.399999999999999</v>
      </c>
      <c r="E529" s="12">
        <f t="shared" si="189"/>
        <v>5.8</v>
      </c>
      <c r="F529" s="13">
        <f t="shared" si="190"/>
        <v>16.2</v>
      </c>
      <c r="G529" s="12">
        <f t="shared" si="191"/>
        <v>8</v>
      </c>
      <c r="H529" s="13">
        <f t="shared" si="192"/>
        <v>14</v>
      </c>
      <c r="I529" s="12">
        <f t="shared" si="191"/>
        <v>6.5</v>
      </c>
      <c r="J529" s="13">
        <f t="shared" si="193"/>
        <v>15.5</v>
      </c>
      <c r="K529" s="14">
        <f t="shared" si="179"/>
        <v>7.4</v>
      </c>
      <c r="L529" s="97">
        <f t="shared" si="194"/>
        <v>14.6</v>
      </c>
      <c r="M529" s="14">
        <f t="shared" si="198"/>
        <v>7.6</v>
      </c>
      <c r="N529" s="48">
        <f t="shared" si="195"/>
        <v>14.4</v>
      </c>
      <c r="O529" s="14">
        <f t="shared" si="199"/>
        <v>7.6</v>
      </c>
      <c r="P529" s="100">
        <f t="shared" si="196"/>
        <v>14.4</v>
      </c>
      <c r="Q529" s="14" t="str">
        <f t="shared" si="199"/>
        <v/>
      </c>
      <c r="R529" s="100" t="str">
        <f t="shared" si="197"/>
        <v/>
      </c>
      <c r="S529" s="133" t="str">
        <f t="shared" si="200"/>
        <v/>
      </c>
    </row>
    <row r="530" spans="2:19" hidden="1" outlineLevel="1" x14ac:dyDescent="0.2">
      <c r="B530" s="34">
        <v>40982</v>
      </c>
      <c r="C530" s="29">
        <f t="shared" si="187"/>
        <v>2.6</v>
      </c>
      <c r="D530" s="11">
        <f t="shared" si="188"/>
        <v>19.399999999999999</v>
      </c>
      <c r="E530" s="12">
        <f t="shared" si="189"/>
        <v>7.1</v>
      </c>
      <c r="F530" s="13">
        <f t="shared" si="190"/>
        <v>14.9</v>
      </c>
      <c r="G530" s="12">
        <f t="shared" si="191"/>
        <v>6.8</v>
      </c>
      <c r="H530" s="13">
        <f t="shared" si="192"/>
        <v>15.2</v>
      </c>
      <c r="I530" s="12">
        <f t="shared" si="191"/>
        <v>4.8</v>
      </c>
      <c r="J530" s="13">
        <f t="shared" si="193"/>
        <v>17.2</v>
      </c>
      <c r="K530" s="14">
        <f t="shared" si="179"/>
        <v>4.5999999999999996</v>
      </c>
      <c r="L530" s="97">
        <f t="shared" si="194"/>
        <v>17.399999999999999</v>
      </c>
      <c r="M530" s="14">
        <f t="shared" si="198"/>
        <v>3.6</v>
      </c>
      <c r="N530" s="48">
        <f t="shared" si="195"/>
        <v>18.399999999999999</v>
      </c>
      <c r="O530" s="14">
        <f t="shared" si="199"/>
        <v>9.4</v>
      </c>
      <c r="P530" s="100">
        <f t="shared" si="196"/>
        <v>12.6</v>
      </c>
      <c r="Q530" s="14" t="str">
        <f t="shared" si="199"/>
        <v/>
      </c>
      <c r="R530" s="100" t="str">
        <f t="shared" si="197"/>
        <v/>
      </c>
      <c r="S530" s="133" t="str">
        <f t="shared" si="200"/>
        <v/>
      </c>
    </row>
    <row r="531" spans="2:19" hidden="1" outlineLevel="1" x14ac:dyDescent="0.2">
      <c r="B531" s="34">
        <v>40983</v>
      </c>
      <c r="C531" s="29">
        <f t="shared" si="187"/>
        <v>4.2</v>
      </c>
      <c r="D531" s="11">
        <f t="shared" si="188"/>
        <v>17.8</v>
      </c>
      <c r="E531" s="12">
        <f t="shared" si="189"/>
        <v>7.9</v>
      </c>
      <c r="F531" s="13">
        <f t="shared" si="190"/>
        <v>14.1</v>
      </c>
      <c r="G531" s="12">
        <f t="shared" si="191"/>
        <v>6.9</v>
      </c>
      <c r="H531" s="13">
        <f t="shared" si="192"/>
        <v>15.1</v>
      </c>
      <c r="I531" s="12">
        <f t="shared" si="191"/>
        <v>8.5</v>
      </c>
      <c r="J531" s="13">
        <f t="shared" si="193"/>
        <v>13.5</v>
      </c>
      <c r="K531" s="14">
        <f t="shared" si="179"/>
        <v>7</v>
      </c>
      <c r="L531" s="97">
        <f t="shared" si="194"/>
        <v>15</v>
      </c>
      <c r="M531" s="14">
        <f t="shared" si="198"/>
        <v>4.3</v>
      </c>
      <c r="N531" s="48">
        <f t="shared" si="195"/>
        <v>17.7</v>
      </c>
      <c r="O531" s="14">
        <f t="shared" si="199"/>
        <v>6.6</v>
      </c>
      <c r="P531" s="100">
        <f t="shared" si="196"/>
        <v>15.4</v>
      </c>
      <c r="Q531" s="14" t="str">
        <f t="shared" si="199"/>
        <v/>
      </c>
      <c r="R531" s="100" t="str">
        <f t="shared" si="197"/>
        <v/>
      </c>
      <c r="S531" s="133" t="str">
        <f t="shared" si="200"/>
        <v/>
      </c>
    </row>
    <row r="532" spans="2:19" hidden="1" outlineLevel="1" x14ac:dyDescent="0.2">
      <c r="B532" s="34">
        <v>40984</v>
      </c>
      <c r="C532" s="29">
        <f t="shared" si="187"/>
        <v>7.6</v>
      </c>
      <c r="D532" s="11">
        <f t="shared" si="188"/>
        <v>14.4</v>
      </c>
      <c r="E532" s="12">
        <f t="shared" si="189"/>
        <v>9</v>
      </c>
      <c r="F532" s="13">
        <f t="shared" si="190"/>
        <v>13</v>
      </c>
      <c r="G532" s="12">
        <f t="shared" si="191"/>
        <v>7.3</v>
      </c>
      <c r="H532" s="13">
        <f t="shared" si="192"/>
        <v>14.7</v>
      </c>
      <c r="I532" s="12">
        <f t="shared" si="191"/>
        <v>10.6</v>
      </c>
      <c r="J532" s="13">
        <f t="shared" si="193"/>
        <v>11.4</v>
      </c>
      <c r="K532" s="14">
        <f t="shared" si="179"/>
        <v>10.199999999999999</v>
      </c>
      <c r="L532" s="97">
        <f t="shared" si="194"/>
        <v>11.8</v>
      </c>
      <c r="M532" s="14">
        <f t="shared" si="198"/>
        <v>3.9</v>
      </c>
      <c r="N532" s="48">
        <f t="shared" si="195"/>
        <v>18.100000000000001</v>
      </c>
      <c r="O532" s="14">
        <f t="shared" si="199"/>
        <v>9.1999999999999993</v>
      </c>
      <c r="P532" s="100">
        <f t="shared" si="196"/>
        <v>12.8</v>
      </c>
      <c r="Q532" s="14" t="str">
        <f t="shared" si="199"/>
        <v/>
      </c>
      <c r="R532" s="100" t="str">
        <f t="shared" si="197"/>
        <v/>
      </c>
      <c r="S532" s="133" t="str">
        <f t="shared" si="200"/>
        <v/>
      </c>
    </row>
    <row r="533" spans="2:19" hidden="1" outlineLevel="1" x14ac:dyDescent="0.2">
      <c r="B533" s="34">
        <v>40985</v>
      </c>
      <c r="C533" s="29">
        <f t="shared" si="187"/>
        <v>9.6999999999999993</v>
      </c>
      <c r="D533" s="11">
        <f t="shared" si="188"/>
        <v>12.3</v>
      </c>
      <c r="E533" s="12">
        <f t="shared" si="189"/>
        <v>11</v>
      </c>
      <c r="F533" s="13">
        <f t="shared" si="190"/>
        <v>11</v>
      </c>
      <c r="G533" s="12">
        <f t="shared" si="191"/>
        <v>1.8</v>
      </c>
      <c r="H533" s="13">
        <f t="shared" si="192"/>
        <v>20.2</v>
      </c>
      <c r="I533" s="12">
        <f t="shared" si="191"/>
        <v>9</v>
      </c>
      <c r="J533" s="13">
        <f t="shared" si="193"/>
        <v>13</v>
      </c>
      <c r="K533" s="14">
        <f t="shared" si="179"/>
        <v>11.5</v>
      </c>
      <c r="L533" s="97">
        <f t="shared" si="194"/>
        <v>10.5</v>
      </c>
      <c r="M533" s="14">
        <f t="shared" si="198"/>
        <v>3</v>
      </c>
      <c r="N533" s="48">
        <f t="shared" si="195"/>
        <v>19</v>
      </c>
      <c r="O533" s="14">
        <f t="shared" si="199"/>
        <v>8.1</v>
      </c>
      <c r="P533" s="100">
        <f t="shared" si="196"/>
        <v>13.9</v>
      </c>
      <c r="Q533" s="14" t="str">
        <f t="shared" si="199"/>
        <v/>
      </c>
      <c r="R533" s="100" t="str">
        <f t="shared" si="197"/>
        <v/>
      </c>
      <c r="S533" s="133" t="str">
        <f t="shared" si="200"/>
        <v/>
      </c>
    </row>
    <row r="534" spans="2:19" hidden="1" outlineLevel="1" x14ac:dyDescent="0.2">
      <c r="B534" s="34">
        <v>40986</v>
      </c>
      <c r="C534" s="29">
        <f t="shared" si="187"/>
        <v>9.9</v>
      </c>
      <c r="D534" s="11">
        <f t="shared" si="188"/>
        <v>12.1</v>
      </c>
      <c r="E534" s="12">
        <f t="shared" si="189"/>
        <v>8.8000000000000007</v>
      </c>
      <c r="F534" s="13">
        <f t="shared" si="190"/>
        <v>13.2</v>
      </c>
      <c r="G534" s="12">
        <f t="shared" si="191"/>
        <v>-1.7</v>
      </c>
      <c r="H534" s="13">
        <f t="shared" si="192"/>
        <v>23.7</v>
      </c>
      <c r="I534" s="12">
        <f t="shared" si="191"/>
        <v>4</v>
      </c>
      <c r="J534" s="13">
        <f t="shared" si="193"/>
        <v>18</v>
      </c>
      <c r="K534" s="14">
        <f t="shared" si="179"/>
        <v>11.2</v>
      </c>
      <c r="L534" s="97">
        <f t="shared" si="194"/>
        <v>10.8</v>
      </c>
      <c r="M534" s="14">
        <f t="shared" si="198"/>
        <v>1.7</v>
      </c>
      <c r="N534" s="48">
        <f t="shared" si="195"/>
        <v>20.3</v>
      </c>
      <c r="O534" s="14">
        <f t="shared" si="199"/>
        <v>8.3000000000000007</v>
      </c>
      <c r="P534" s="100">
        <f t="shared" si="196"/>
        <v>13.7</v>
      </c>
      <c r="Q534" s="14" t="str">
        <f t="shared" si="199"/>
        <v/>
      </c>
      <c r="R534" s="100" t="str">
        <f t="shared" si="197"/>
        <v/>
      </c>
      <c r="S534" s="133" t="str">
        <f t="shared" si="200"/>
        <v/>
      </c>
    </row>
    <row r="535" spans="2:19" hidden="1" outlineLevel="1" x14ac:dyDescent="0.2">
      <c r="B535" s="34">
        <v>40987</v>
      </c>
      <c r="C535" s="29">
        <f t="shared" si="187"/>
        <v>8.6999999999999993</v>
      </c>
      <c r="D535" s="11">
        <f t="shared" si="188"/>
        <v>13.3</v>
      </c>
      <c r="E535" s="12">
        <f t="shared" si="189"/>
        <v>11.8</v>
      </c>
      <c r="F535" s="13">
        <f t="shared" si="190"/>
        <v>10.199999999999999</v>
      </c>
      <c r="G535" s="12">
        <f t="shared" si="191"/>
        <v>-1.3</v>
      </c>
      <c r="H535" s="13">
        <f t="shared" si="192"/>
        <v>23.3</v>
      </c>
      <c r="I535" s="12">
        <f t="shared" si="191"/>
        <v>4</v>
      </c>
      <c r="J535" s="13">
        <f t="shared" si="193"/>
        <v>18</v>
      </c>
      <c r="K535" s="14">
        <f t="shared" si="179"/>
        <v>11.6</v>
      </c>
      <c r="L535" s="97">
        <f t="shared" si="194"/>
        <v>10.4</v>
      </c>
      <c r="M535" s="14">
        <f t="shared" si="198"/>
        <v>1.1000000000000001</v>
      </c>
      <c r="N535" s="48">
        <f t="shared" si="195"/>
        <v>20.9</v>
      </c>
      <c r="O535" s="14">
        <f t="shared" si="199"/>
        <v>6.1</v>
      </c>
      <c r="P535" s="100">
        <f t="shared" si="196"/>
        <v>15.9</v>
      </c>
      <c r="Q535" s="14" t="str">
        <f t="shared" si="199"/>
        <v/>
      </c>
      <c r="R535" s="100" t="str">
        <f t="shared" si="197"/>
        <v/>
      </c>
      <c r="S535" s="133" t="str">
        <f t="shared" si="200"/>
        <v/>
      </c>
    </row>
    <row r="536" spans="2:19" hidden="1" outlineLevel="1" x14ac:dyDescent="0.2">
      <c r="B536" s="34">
        <v>40988</v>
      </c>
      <c r="C536" s="29">
        <f t="shared" si="187"/>
        <v>6.9</v>
      </c>
      <c r="D536" s="11">
        <f t="shared" si="188"/>
        <v>15.1</v>
      </c>
      <c r="E536" s="12">
        <f t="shared" si="189"/>
        <v>11.6</v>
      </c>
      <c r="F536" s="13">
        <f t="shared" si="190"/>
        <v>10.4</v>
      </c>
      <c r="G536" s="12">
        <f t="shared" si="191"/>
        <v>-1.7</v>
      </c>
      <c r="H536" s="13">
        <f t="shared" si="192"/>
        <v>23.7</v>
      </c>
      <c r="I536" s="12">
        <f t="shared" si="191"/>
        <v>4.3</v>
      </c>
      <c r="J536" s="13">
        <f t="shared" si="193"/>
        <v>17.7</v>
      </c>
      <c r="K536" s="14">
        <f t="shared" si="179"/>
        <v>11.6</v>
      </c>
      <c r="L536" s="97">
        <f t="shared" si="194"/>
        <v>10.4</v>
      </c>
      <c r="M536" s="14">
        <f t="shared" si="198"/>
        <v>-0.1</v>
      </c>
      <c r="N536" s="48">
        <f t="shared" si="195"/>
        <v>22.1</v>
      </c>
      <c r="O536" s="14">
        <f t="shared" si="199"/>
        <v>8.6999999999999993</v>
      </c>
      <c r="P536" s="100">
        <f t="shared" si="196"/>
        <v>13.3</v>
      </c>
      <c r="Q536" s="14" t="str">
        <f t="shared" si="199"/>
        <v/>
      </c>
      <c r="R536" s="100" t="str">
        <f t="shared" si="197"/>
        <v/>
      </c>
      <c r="S536" s="133" t="str">
        <f t="shared" si="200"/>
        <v/>
      </c>
    </row>
    <row r="537" spans="2:19" hidden="1" outlineLevel="1" x14ac:dyDescent="0.2">
      <c r="B537" s="34">
        <v>40989</v>
      </c>
      <c r="C537" s="29">
        <f t="shared" si="187"/>
        <v>6.1</v>
      </c>
      <c r="D537" s="11">
        <f t="shared" si="188"/>
        <v>15.9</v>
      </c>
      <c r="E537" s="12">
        <f t="shared" si="189"/>
        <v>9.9</v>
      </c>
      <c r="F537" s="13">
        <f t="shared" si="190"/>
        <v>12.1</v>
      </c>
      <c r="G537" s="12">
        <f t="shared" si="191"/>
        <v>0.8</v>
      </c>
      <c r="H537" s="13">
        <f t="shared" si="192"/>
        <v>21.2</v>
      </c>
      <c r="I537" s="12">
        <f t="shared" si="191"/>
        <v>6.4</v>
      </c>
      <c r="J537" s="13">
        <f t="shared" si="193"/>
        <v>15.6</v>
      </c>
      <c r="K537" s="14">
        <f t="shared" si="179"/>
        <v>4.7</v>
      </c>
      <c r="L537" s="97">
        <f t="shared" si="194"/>
        <v>17.3</v>
      </c>
      <c r="M537" s="14">
        <f t="shared" si="198"/>
        <v>3</v>
      </c>
      <c r="N537" s="48">
        <f t="shared" si="195"/>
        <v>19</v>
      </c>
      <c r="O537" s="14">
        <f t="shared" si="199"/>
        <v>8.8000000000000007</v>
      </c>
      <c r="P537" s="100">
        <f t="shared" si="196"/>
        <v>13.2</v>
      </c>
      <c r="Q537" s="14" t="str">
        <f t="shared" si="199"/>
        <v/>
      </c>
      <c r="R537" s="100" t="str">
        <f t="shared" si="197"/>
        <v/>
      </c>
      <c r="S537" s="133" t="str">
        <f t="shared" si="200"/>
        <v/>
      </c>
    </row>
    <row r="538" spans="2:19" hidden="1" outlineLevel="1" x14ac:dyDescent="0.2">
      <c r="B538" s="34">
        <v>40990</v>
      </c>
      <c r="C538" s="29">
        <f t="shared" si="187"/>
        <v>5.4</v>
      </c>
      <c r="D538" s="11">
        <f t="shared" si="188"/>
        <v>16.600000000000001</v>
      </c>
      <c r="E538" s="12">
        <f t="shared" si="189"/>
        <v>5.5</v>
      </c>
      <c r="F538" s="13">
        <f t="shared" si="190"/>
        <v>16.5</v>
      </c>
      <c r="G538" s="12">
        <f t="shared" si="191"/>
        <v>-0.2</v>
      </c>
      <c r="H538" s="13">
        <f t="shared" si="192"/>
        <v>22.2</v>
      </c>
      <c r="I538" s="12">
        <f t="shared" si="191"/>
        <v>8</v>
      </c>
      <c r="J538" s="13">
        <f t="shared" si="193"/>
        <v>14</v>
      </c>
      <c r="K538" s="14">
        <f t="shared" si="179"/>
        <v>3.2</v>
      </c>
      <c r="L538" s="97">
        <f t="shared" si="194"/>
        <v>18.8</v>
      </c>
      <c r="M538" s="14">
        <f t="shared" si="198"/>
        <v>3.8</v>
      </c>
      <c r="N538" s="48">
        <f t="shared" si="195"/>
        <v>18.2</v>
      </c>
      <c r="O538" s="14">
        <f t="shared" si="199"/>
        <v>7.9</v>
      </c>
      <c r="P538" s="100">
        <f t="shared" si="196"/>
        <v>14.1</v>
      </c>
      <c r="Q538" s="14" t="str">
        <f t="shared" si="199"/>
        <v/>
      </c>
      <c r="R538" s="100" t="str">
        <f t="shared" si="197"/>
        <v/>
      </c>
      <c r="S538" s="133" t="str">
        <f t="shared" si="200"/>
        <v/>
      </c>
    </row>
    <row r="539" spans="2:19" hidden="1" outlineLevel="1" x14ac:dyDescent="0.2">
      <c r="B539" s="34">
        <v>40991</v>
      </c>
      <c r="C539" s="29">
        <f t="shared" si="187"/>
        <v>6.5</v>
      </c>
      <c r="D539" s="11">
        <f t="shared" si="188"/>
        <v>15.5</v>
      </c>
      <c r="E539" s="12">
        <f t="shared" si="189"/>
        <v>9.4</v>
      </c>
      <c r="F539" s="13">
        <f t="shared" si="190"/>
        <v>12.6</v>
      </c>
      <c r="G539" s="12">
        <f t="shared" si="191"/>
        <v>3.8</v>
      </c>
      <c r="H539" s="13">
        <f t="shared" si="192"/>
        <v>18.2</v>
      </c>
      <c r="I539" s="12">
        <f t="shared" si="191"/>
        <v>10</v>
      </c>
      <c r="J539" s="13">
        <f t="shared" si="193"/>
        <v>12</v>
      </c>
      <c r="K539" s="14">
        <f t="shared" si="179"/>
        <v>1.8</v>
      </c>
      <c r="L539" s="97">
        <f t="shared" si="194"/>
        <v>20.2</v>
      </c>
      <c r="M539" s="14">
        <f t="shared" si="198"/>
        <v>4.5999999999999996</v>
      </c>
      <c r="N539" s="48">
        <f t="shared" si="195"/>
        <v>17.399999999999999</v>
      </c>
      <c r="O539" s="14">
        <f t="shared" si="199"/>
        <v>9</v>
      </c>
      <c r="P539" s="100">
        <f t="shared" si="196"/>
        <v>13</v>
      </c>
      <c r="Q539" s="14" t="str">
        <f t="shared" si="199"/>
        <v/>
      </c>
      <c r="R539" s="100" t="str">
        <f t="shared" si="197"/>
        <v/>
      </c>
      <c r="S539" s="133" t="str">
        <f t="shared" si="200"/>
        <v/>
      </c>
    </row>
    <row r="540" spans="2:19" hidden="1" outlineLevel="1" x14ac:dyDescent="0.2">
      <c r="B540" s="34">
        <v>40992</v>
      </c>
      <c r="C540" s="29">
        <f t="shared" si="187"/>
        <v>7.6</v>
      </c>
      <c r="D540" s="11">
        <f t="shared" si="188"/>
        <v>14.4</v>
      </c>
      <c r="E540" s="12">
        <f t="shared" si="189"/>
        <v>9.3000000000000007</v>
      </c>
      <c r="F540" s="13">
        <f t="shared" si="190"/>
        <v>12.7</v>
      </c>
      <c r="G540" s="12">
        <f t="shared" si="191"/>
        <v>4.5</v>
      </c>
      <c r="H540" s="13">
        <f t="shared" si="192"/>
        <v>17.5</v>
      </c>
      <c r="I540" s="12">
        <f t="shared" si="191"/>
        <v>8.6999999999999993</v>
      </c>
      <c r="J540" s="13">
        <f t="shared" si="193"/>
        <v>13.3</v>
      </c>
      <c r="K540" s="14">
        <f t="shared" si="179"/>
        <v>2.5</v>
      </c>
      <c r="L540" s="97">
        <f t="shared" si="194"/>
        <v>19.5</v>
      </c>
      <c r="M540" s="14">
        <f t="shared" si="198"/>
        <v>5.8</v>
      </c>
      <c r="N540" s="48">
        <f t="shared" si="195"/>
        <v>16.2</v>
      </c>
      <c r="O540" s="14">
        <f t="shared" si="199"/>
        <v>9.4</v>
      </c>
      <c r="P540" s="100">
        <f t="shared" si="196"/>
        <v>12.6</v>
      </c>
      <c r="Q540" s="14" t="str">
        <f t="shared" si="199"/>
        <v/>
      </c>
      <c r="R540" s="100" t="str">
        <f t="shared" si="197"/>
        <v/>
      </c>
      <c r="S540" s="133" t="str">
        <f t="shared" si="200"/>
        <v/>
      </c>
    </row>
    <row r="541" spans="2:19" hidden="1" outlineLevel="1" x14ac:dyDescent="0.2">
      <c r="B541" s="34">
        <v>40993</v>
      </c>
      <c r="C541" s="29">
        <f t="shared" si="187"/>
        <v>8.9</v>
      </c>
      <c r="D541" s="11">
        <f t="shared" si="188"/>
        <v>13.1</v>
      </c>
      <c r="E541" s="12">
        <f t="shared" si="189"/>
        <v>10.1</v>
      </c>
      <c r="F541" s="13">
        <f t="shared" si="190"/>
        <v>11.9</v>
      </c>
      <c r="G541" s="12">
        <f t="shared" si="191"/>
        <v>5.9</v>
      </c>
      <c r="H541" s="13">
        <f t="shared" si="192"/>
        <v>16.100000000000001</v>
      </c>
      <c r="I541" s="12">
        <f t="shared" si="191"/>
        <v>6.6</v>
      </c>
      <c r="J541" s="13">
        <f t="shared" si="193"/>
        <v>15.4</v>
      </c>
      <c r="K541" s="14">
        <f t="shared" si="179"/>
        <v>3.3</v>
      </c>
      <c r="L541" s="97">
        <f t="shared" si="194"/>
        <v>18.7</v>
      </c>
      <c r="M541" s="14">
        <f t="shared" si="198"/>
        <v>9</v>
      </c>
      <c r="N541" s="48">
        <f t="shared" si="195"/>
        <v>13</v>
      </c>
      <c r="O541" s="14">
        <f t="shared" si="199"/>
        <v>9.9</v>
      </c>
      <c r="P541" s="100">
        <f t="shared" si="196"/>
        <v>12.1</v>
      </c>
      <c r="Q541" s="14" t="str">
        <f t="shared" si="199"/>
        <v/>
      </c>
      <c r="R541" s="100" t="str">
        <f t="shared" si="197"/>
        <v/>
      </c>
      <c r="S541" s="133" t="str">
        <f t="shared" si="200"/>
        <v/>
      </c>
    </row>
    <row r="542" spans="2:19" hidden="1" outlineLevel="1" x14ac:dyDescent="0.2">
      <c r="B542" s="34">
        <v>40994</v>
      </c>
      <c r="C542" s="29">
        <f t="shared" si="187"/>
        <v>6.4</v>
      </c>
      <c r="D542" s="11">
        <f t="shared" si="188"/>
        <v>15.6</v>
      </c>
      <c r="E542" s="12">
        <f t="shared" si="189"/>
        <v>8.1</v>
      </c>
      <c r="F542" s="13">
        <f t="shared" si="190"/>
        <v>13.9</v>
      </c>
      <c r="G542" s="12">
        <f t="shared" si="191"/>
        <v>4.8</v>
      </c>
      <c r="H542" s="13">
        <f t="shared" si="192"/>
        <v>17.2</v>
      </c>
      <c r="I542" s="12">
        <f t="shared" si="191"/>
        <v>5.0999999999999996</v>
      </c>
      <c r="J542" s="13">
        <f t="shared" si="193"/>
        <v>16.899999999999999</v>
      </c>
      <c r="K542" s="14">
        <f t="shared" si="179"/>
        <v>3.4</v>
      </c>
      <c r="L542" s="97">
        <f t="shared" si="194"/>
        <v>18.600000000000001</v>
      </c>
      <c r="M542" s="14">
        <f t="shared" si="198"/>
        <v>10.8</v>
      </c>
      <c r="N542" s="48">
        <f t="shared" si="195"/>
        <v>11.2</v>
      </c>
      <c r="O542" s="14">
        <f t="shared" si="199"/>
        <v>9.6</v>
      </c>
      <c r="P542" s="100">
        <f t="shared" si="196"/>
        <v>12.4</v>
      </c>
      <c r="Q542" s="14" t="str">
        <f t="shared" si="199"/>
        <v/>
      </c>
      <c r="R542" s="100" t="str">
        <f t="shared" si="197"/>
        <v/>
      </c>
      <c r="S542" s="133" t="str">
        <f t="shared" si="200"/>
        <v/>
      </c>
    </row>
    <row r="543" spans="2:19" hidden="1" outlineLevel="1" x14ac:dyDescent="0.2">
      <c r="B543" s="34">
        <v>40995</v>
      </c>
      <c r="C543" s="29">
        <f t="shared" si="187"/>
        <v>7.3</v>
      </c>
      <c r="D543" s="11">
        <f t="shared" si="188"/>
        <v>14.7</v>
      </c>
      <c r="E543" s="12">
        <f t="shared" si="189"/>
        <v>10.7</v>
      </c>
      <c r="F543" s="13">
        <f t="shared" si="190"/>
        <v>11.3</v>
      </c>
      <c r="G543" s="12">
        <f t="shared" si="191"/>
        <v>6.8</v>
      </c>
      <c r="H543" s="13">
        <f t="shared" si="192"/>
        <v>15.2</v>
      </c>
      <c r="I543" s="12">
        <f t="shared" si="191"/>
        <v>6.7</v>
      </c>
      <c r="J543" s="13">
        <f t="shared" si="193"/>
        <v>15.3</v>
      </c>
      <c r="K543" s="14">
        <f t="shared" si="179"/>
        <v>6.3</v>
      </c>
      <c r="L543" s="97">
        <f t="shared" si="194"/>
        <v>15.7</v>
      </c>
      <c r="M543" s="14">
        <f t="shared" si="198"/>
        <v>9</v>
      </c>
      <c r="N543" s="48">
        <f t="shared" si="195"/>
        <v>13</v>
      </c>
      <c r="O543" s="14">
        <f t="shared" si="199"/>
        <v>10.1</v>
      </c>
      <c r="P543" s="100">
        <f t="shared" si="196"/>
        <v>11.9</v>
      </c>
      <c r="Q543" s="14" t="str">
        <f t="shared" si="199"/>
        <v/>
      </c>
      <c r="R543" s="100" t="str">
        <f t="shared" si="197"/>
        <v/>
      </c>
      <c r="S543" s="133" t="str">
        <f t="shared" si="200"/>
        <v/>
      </c>
    </row>
    <row r="544" spans="2:19" hidden="1" outlineLevel="1" x14ac:dyDescent="0.2">
      <c r="B544" s="34">
        <v>40996</v>
      </c>
      <c r="C544" s="29">
        <f t="shared" si="187"/>
        <v>7.7</v>
      </c>
      <c r="D544" s="11">
        <f t="shared" si="188"/>
        <v>14.3</v>
      </c>
      <c r="E544" s="12">
        <f t="shared" si="189"/>
        <v>11.6</v>
      </c>
      <c r="F544" s="13">
        <f t="shared" si="190"/>
        <v>10.4</v>
      </c>
      <c r="G544" s="12">
        <f t="shared" si="191"/>
        <v>9.5</v>
      </c>
      <c r="H544" s="13">
        <f t="shared" si="192"/>
        <v>12.5</v>
      </c>
      <c r="I544" s="12">
        <f t="shared" si="191"/>
        <v>7.3</v>
      </c>
      <c r="J544" s="13">
        <f t="shared" si="193"/>
        <v>14.7</v>
      </c>
      <c r="K544" s="14">
        <f t="shared" si="179"/>
        <v>8.9</v>
      </c>
      <c r="L544" s="97">
        <f t="shared" si="194"/>
        <v>13.1</v>
      </c>
      <c r="M544" s="14">
        <f t="shared" si="198"/>
        <v>8.8000000000000007</v>
      </c>
      <c r="N544" s="48">
        <f t="shared" si="195"/>
        <v>13.2</v>
      </c>
      <c r="O544" s="14">
        <f t="shared" si="199"/>
        <v>11.7</v>
      </c>
      <c r="P544" s="100">
        <f t="shared" si="196"/>
        <v>10.3</v>
      </c>
      <c r="Q544" s="14" t="str">
        <f t="shared" si="199"/>
        <v/>
      </c>
      <c r="R544" s="100" t="str">
        <f t="shared" si="197"/>
        <v/>
      </c>
      <c r="S544" s="133" t="str">
        <f t="shared" si="200"/>
        <v/>
      </c>
    </row>
    <row r="545" spans="1:19" hidden="1" outlineLevel="1" x14ac:dyDescent="0.2">
      <c r="B545" s="34">
        <v>40997</v>
      </c>
      <c r="C545" s="29">
        <f t="shared" si="187"/>
        <v>11.1</v>
      </c>
      <c r="D545" s="11">
        <f t="shared" si="188"/>
        <v>10.9</v>
      </c>
      <c r="E545" s="12">
        <f t="shared" si="189"/>
        <v>13</v>
      </c>
      <c r="F545" s="13">
        <f t="shared" si="190"/>
        <v>9</v>
      </c>
      <c r="G545" s="12">
        <f t="shared" si="191"/>
        <v>7</v>
      </c>
      <c r="H545" s="13">
        <f t="shared" si="192"/>
        <v>15</v>
      </c>
      <c r="I545" s="12">
        <f t="shared" si="191"/>
        <v>11.5</v>
      </c>
      <c r="J545" s="13">
        <f t="shared" si="193"/>
        <v>10.5</v>
      </c>
      <c r="K545" s="14">
        <f t="shared" si="179"/>
        <v>3.6</v>
      </c>
      <c r="L545" s="97">
        <f t="shared" si="194"/>
        <v>18.399999999999999</v>
      </c>
      <c r="M545" s="14">
        <f t="shared" si="198"/>
        <v>11.4</v>
      </c>
      <c r="N545" s="48">
        <f t="shared" si="195"/>
        <v>10.6</v>
      </c>
      <c r="O545" s="14">
        <f t="shared" si="199"/>
        <v>11.9</v>
      </c>
      <c r="P545" s="100">
        <f t="shared" si="196"/>
        <v>10.1</v>
      </c>
      <c r="Q545" s="14" t="str">
        <f t="shared" si="199"/>
        <v/>
      </c>
      <c r="R545" s="100" t="str">
        <f t="shared" si="197"/>
        <v/>
      </c>
      <c r="S545" s="133" t="str">
        <f t="shared" si="200"/>
        <v/>
      </c>
    </row>
    <row r="546" spans="1:19" hidden="1" outlineLevel="1" x14ac:dyDescent="0.2">
      <c r="B546" s="34">
        <v>40998</v>
      </c>
      <c r="C546" s="29">
        <f t="shared" si="187"/>
        <v>8</v>
      </c>
      <c r="D546" s="11">
        <f t="shared" si="188"/>
        <v>14</v>
      </c>
      <c r="E546" s="12">
        <f t="shared" si="189"/>
        <v>13</v>
      </c>
      <c r="F546" s="13">
        <f t="shared" si="190"/>
        <v>9</v>
      </c>
      <c r="G546" s="12">
        <f t="shared" si="191"/>
        <v>7.1</v>
      </c>
      <c r="H546" s="13">
        <f t="shared" si="192"/>
        <v>14.9</v>
      </c>
      <c r="I546" s="12">
        <f t="shared" si="191"/>
        <v>11</v>
      </c>
      <c r="J546" s="13">
        <f t="shared" si="193"/>
        <v>11</v>
      </c>
      <c r="K546" s="14">
        <f t="shared" si="179"/>
        <v>2.1</v>
      </c>
      <c r="L546" s="97">
        <f t="shared" si="194"/>
        <v>19.899999999999999</v>
      </c>
      <c r="M546" s="14">
        <f t="shared" si="198"/>
        <v>13.1</v>
      </c>
      <c r="N546" s="48">
        <f t="shared" si="195"/>
        <v>8.9</v>
      </c>
      <c r="O546" s="14">
        <f t="shared" si="199"/>
        <v>9.4</v>
      </c>
      <c r="P546" s="100">
        <f t="shared" si="196"/>
        <v>12.6</v>
      </c>
      <c r="Q546" s="14" t="str">
        <f t="shared" si="199"/>
        <v/>
      </c>
      <c r="R546" s="100" t="str">
        <f t="shared" si="197"/>
        <v/>
      </c>
      <c r="S546" s="133" t="str">
        <f t="shared" si="200"/>
        <v/>
      </c>
    </row>
    <row r="547" spans="1:19" hidden="1" outlineLevel="1" x14ac:dyDescent="0.2">
      <c r="B547" s="35">
        <v>40999</v>
      </c>
      <c r="C547" s="30">
        <f t="shared" si="187"/>
        <v>9.6</v>
      </c>
      <c r="D547" s="15">
        <f t="shared" si="188"/>
        <v>12.4</v>
      </c>
      <c r="E547" s="16">
        <f t="shared" si="189"/>
        <v>14.8</v>
      </c>
      <c r="F547" s="17">
        <f t="shared" si="190"/>
        <v>7.1999999999999993</v>
      </c>
      <c r="G547" s="16">
        <f t="shared" si="191"/>
        <v>7.6</v>
      </c>
      <c r="H547" s="17">
        <f t="shared" si="192"/>
        <v>14.4</v>
      </c>
      <c r="I547" s="16">
        <f t="shared" si="191"/>
        <v>11.5</v>
      </c>
      <c r="J547" s="17">
        <f t="shared" si="193"/>
        <v>10.5</v>
      </c>
      <c r="K547" s="18">
        <f t="shared" si="179"/>
        <v>1.4</v>
      </c>
      <c r="L547" s="98">
        <f t="shared" si="194"/>
        <v>20.6</v>
      </c>
      <c r="M547" s="18">
        <f t="shared" si="198"/>
        <v>14.1</v>
      </c>
      <c r="N547" s="48">
        <f t="shared" si="195"/>
        <v>7.9</v>
      </c>
      <c r="O547" s="76">
        <f t="shared" si="199"/>
        <v>6.8</v>
      </c>
      <c r="P547" s="100">
        <f t="shared" si="196"/>
        <v>15.2</v>
      </c>
      <c r="Q547" s="76" t="str">
        <f t="shared" si="199"/>
        <v/>
      </c>
      <c r="R547" s="100" t="str">
        <f t="shared" si="197"/>
        <v/>
      </c>
      <c r="S547" s="133" t="str">
        <f t="shared" si="200"/>
        <v/>
      </c>
    </row>
    <row r="548" spans="1:19" s="44" customFormat="1" ht="15" collapsed="1" x14ac:dyDescent="0.2">
      <c r="A548" s="45"/>
      <c r="B548" s="36" t="s">
        <v>3</v>
      </c>
      <c r="C548" s="31">
        <f>+IF(ISERROR(SUBTOTAL(1,C517:C547)),"FALSCH!",SUBTOTAL(1,C517:C547))</f>
        <v>6.5032258064516126</v>
      </c>
      <c r="D548" s="24">
        <f>+SUM(D517:D547)</f>
        <v>480.40000000000003</v>
      </c>
      <c r="E548" s="23">
        <f>+IF(ISERROR(SUBTOTAL(1,E517:E547)),"FALSCH!",SUBTOTAL(1,E517:E547))</f>
        <v>8.7225806451612922</v>
      </c>
      <c r="F548" s="24">
        <f>+SUM(F517:F547)</f>
        <v>411.59999999999991</v>
      </c>
      <c r="G548" s="23">
        <f>+IF(ISERROR(SUBTOTAL(1,G517:G547)),"FALSCH!",SUBTOTAL(1,G517:G547))</f>
        <v>4.6677419354838703</v>
      </c>
      <c r="H548" s="24">
        <f>+SUM(H517:H547)</f>
        <v>537.29999999999995</v>
      </c>
      <c r="I548" s="23">
        <f>+IF(ISERROR(SUBTOTAL(1,I517:I547)),"FALSCH!",SUBTOTAL(1,I517:I547))</f>
        <v>7.7709677419354826</v>
      </c>
      <c r="J548" s="24">
        <f>+SUM(J517:J547)</f>
        <v>441.09999999999997</v>
      </c>
      <c r="K548" s="23">
        <f>+IF(ISERROR(SUBTOTAL(1,K517:K547)),"",SUBTOTAL(1,K517:K547))</f>
        <v>6.4645161290322584</v>
      </c>
      <c r="L548" s="54">
        <f>+IF(L517&lt;&gt;"",SUBTOTAL(9,L517:L547),"")</f>
        <v>481.59999999999997</v>
      </c>
      <c r="M548" s="23">
        <f>+IF(ISERROR(SUBTOTAL(1,M517:M547)),"",SUBTOTAL(1,M517:M547))</f>
        <v>5.6838709677419352</v>
      </c>
      <c r="N548" s="54">
        <f>+IF(N517&lt;&gt;"",SUBTOTAL(9,N517:N547),"")</f>
        <v>505.79999999999995</v>
      </c>
      <c r="O548" s="23">
        <f>+IF(ISERROR(SUBTOTAL(1,O517:O547)),"",SUBTOTAL(1,O517:O547))</f>
        <v>6.5419354838709678</v>
      </c>
      <c r="P548" s="54">
        <f>+IF(P517&lt;&gt;"",SUBTOTAL(9,P517:P547),"")</f>
        <v>479.2</v>
      </c>
      <c r="Q548" s="23" t="str">
        <f>+IF(ISERROR(SUBTOTAL(1,Q517:Q547)),"",SUBTOTAL(1,Q517:Q547))</f>
        <v/>
      </c>
      <c r="R548" s="54" t="str">
        <f>+IF(R517&lt;&gt;"",SUBTOTAL(9,R517:R547),"")</f>
        <v/>
      </c>
      <c r="S548" s="63" t="str">
        <f>+IF(Q548&lt;&gt;"",((J548+L548+N548+P548+R548)/5),"")</f>
        <v/>
      </c>
    </row>
    <row r="549" spans="1:19" hidden="1" outlineLevel="1" x14ac:dyDescent="0.2">
      <c r="B549" s="37">
        <v>41000</v>
      </c>
      <c r="C549" s="32">
        <f t="shared" ref="C549:C578" si="201">C120</f>
        <v>4.5</v>
      </c>
      <c r="D549" s="19">
        <f t="shared" ref="D549:D578" si="202">D120+2</f>
        <v>17.5</v>
      </c>
      <c r="E549" s="20">
        <f t="shared" ref="E549:E578" si="203">IF(ISBLANK(E120),"",E120)</f>
        <v>13.3</v>
      </c>
      <c r="F549" s="21">
        <f t="shared" ref="F549:F578" si="204">IF(E120&lt;&gt;"",F120+2,"")</f>
        <v>8.6999999999999993</v>
      </c>
      <c r="G549" s="20">
        <f t="shared" ref="G549:I578" si="205">IF(ISBLANK(G120),"",G120)</f>
        <v>6.4</v>
      </c>
      <c r="H549" s="21">
        <f t="shared" ref="H549:H578" si="206">IF(G120&lt;&gt;"",H120+2,"")</f>
        <v>15.6</v>
      </c>
      <c r="I549" s="20">
        <f t="shared" si="205"/>
        <v>11.2</v>
      </c>
      <c r="J549" s="21">
        <f t="shared" ref="J549:J578" si="207">IF(I120&lt;&gt;"",J120+2,"")</f>
        <v>10.8</v>
      </c>
      <c r="K549" s="22">
        <f t="shared" ref="K549:K578" si="208">IF(ISBLANK(K120),"",K120)</f>
        <v>3.4</v>
      </c>
      <c r="L549" s="55">
        <f t="shared" si="194"/>
        <v>18.600000000000001</v>
      </c>
      <c r="M549" s="22">
        <f>IF(ISBLANK(M120),"",M120)</f>
        <v>15.4</v>
      </c>
      <c r="N549" s="75">
        <f t="shared" si="195"/>
        <v>2</v>
      </c>
      <c r="O549" s="22">
        <f>IF(ISBLANK(O120),"",O120)</f>
        <v>2.2999999999999998</v>
      </c>
      <c r="P549" s="99">
        <f t="shared" si="196"/>
        <v>19.7</v>
      </c>
      <c r="Q549" s="22" t="str">
        <f t="shared" ref="Q549:Q563" si="209">IF(ISBLANK(Q120),"",Q120)</f>
        <v/>
      </c>
      <c r="R549" s="99" t="str">
        <f t="shared" ref="R549:R578" si="210">IF(Q120&lt;&gt;"",R120+2,"")</f>
        <v/>
      </c>
      <c r="S549" s="133" t="str">
        <f>+IF(Q549&lt;&gt;"",((J549+L549+N549+P549+R549)/5),"")</f>
        <v/>
      </c>
    </row>
    <row r="550" spans="1:19" hidden="1" outlineLevel="1" x14ac:dyDescent="0.2">
      <c r="B550" s="34">
        <v>41001</v>
      </c>
      <c r="C550" s="29">
        <f t="shared" si="201"/>
        <v>4.7</v>
      </c>
      <c r="D550" s="11">
        <f t="shared" si="202"/>
        <v>17.3</v>
      </c>
      <c r="E550" s="12">
        <f t="shared" si="203"/>
        <v>12</v>
      </c>
      <c r="F550" s="13">
        <f t="shared" si="204"/>
        <v>10</v>
      </c>
      <c r="G550" s="12">
        <f t="shared" si="205"/>
        <v>8.6999999999999993</v>
      </c>
      <c r="H550" s="13">
        <f t="shared" si="206"/>
        <v>13.3</v>
      </c>
      <c r="I550" s="12">
        <f t="shared" si="205"/>
        <v>13.1</v>
      </c>
      <c r="J550" s="13">
        <f t="shared" si="207"/>
        <v>8.9</v>
      </c>
      <c r="K550" s="14">
        <f t="shared" si="208"/>
        <v>5.8</v>
      </c>
      <c r="L550" s="56">
        <f t="shared" si="194"/>
        <v>16.2</v>
      </c>
      <c r="M550" s="22">
        <f t="shared" ref="M550:M578" si="211">IF(ISBLANK(M121),"",M121)</f>
        <v>9.5</v>
      </c>
      <c r="N550" s="75">
        <f t="shared" si="195"/>
        <v>12.5</v>
      </c>
      <c r="O550" s="22">
        <f t="shared" ref="O550:Q578" si="212">IF(ISBLANK(O121),"",O121)</f>
        <v>-0.3</v>
      </c>
      <c r="P550" s="99">
        <f t="shared" si="196"/>
        <v>22.3</v>
      </c>
      <c r="Q550" s="22" t="str">
        <f t="shared" si="209"/>
        <v/>
      </c>
      <c r="R550" s="99" t="str">
        <f t="shared" si="210"/>
        <v/>
      </c>
      <c r="S550" s="133" t="str">
        <f t="shared" ref="S550:S579" si="213">+IF(Q550&lt;&gt;"",((J550+L550+N550+P550+R550)/5),"")</f>
        <v/>
      </c>
    </row>
    <row r="551" spans="1:19" hidden="1" outlineLevel="1" x14ac:dyDescent="0.2">
      <c r="B551" s="34">
        <v>41002</v>
      </c>
      <c r="C551" s="29">
        <f t="shared" si="201"/>
        <v>5.9</v>
      </c>
      <c r="D551" s="11">
        <f t="shared" si="202"/>
        <v>16.100000000000001</v>
      </c>
      <c r="E551" s="12">
        <f t="shared" si="203"/>
        <v>12.5</v>
      </c>
      <c r="F551" s="13">
        <f t="shared" si="204"/>
        <v>9.5</v>
      </c>
      <c r="G551" s="12">
        <f t="shared" si="205"/>
        <v>15</v>
      </c>
      <c r="H551" s="13">
        <f t="shared" si="206"/>
        <v>2</v>
      </c>
      <c r="I551" s="12">
        <f t="shared" si="205"/>
        <v>10.4</v>
      </c>
      <c r="J551" s="13">
        <f t="shared" si="207"/>
        <v>11.6</v>
      </c>
      <c r="K551" s="14">
        <f t="shared" si="208"/>
        <v>6.3</v>
      </c>
      <c r="L551" s="56">
        <f t="shared" si="194"/>
        <v>15.7</v>
      </c>
      <c r="M551" s="22">
        <f t="shared" si="211"/>
        <v>6.5</v>
      </c>
      <c r="N551" s="75">
        <f t="shared" si="195"/>
        <v>15.5</v>
      </c>
      <c r="O551" s="22">
        <f t="shared" si="212"/>
        <v>0.4</v>
      </c>
      <c r="P551" s="99">
        <f t="shared" si="196"/>
        <v>21.6</v>
      </c>
      <c r="Q551" s="22" t="str">
        <f t="shared" si="209"/>
        <v/>
      </c>
      <c r="R551" s="99" t="str">
        <f t="shared" si="210"/>
        <v/>
      </c>
      <c r="S551" s="133" t="str">
        <f t="shared" si="213"/>
        <v/>
      </c>
    </row>
    <row r="552" spans="1:19" hidden="1" outlineLevel="1" x14ac:dyDescent="0.2">
      <c r="B552" s="34">
        <v>41003</v>
      </c>
      <c r="C552" s="29">
        <f t="shared" si="201"/>
        <v>3.6</v>
      </c>
      <c r="D552" s="11">
        <f t="shared" si="202"/>
        <v>18.399999999999999</v>
      </c>
      <c r="E552" s="12">
        <f t="shared" si="203"/>
        <v>11.3</v>
      </c>
      <c r="F552" s="13">
        <f t="shared" si="204"/>
        <v>10.7</v>
      </c>
      <c r="G552" s="12">
        <f t="shared" si="205"/>
        <v>13.2</v>
      </c>
      <c r="H552" s="13">
        <f t="shared" si="206"/>
        <v>8.8000000000000007</v>
      </c>
      <c r="I552" s="12">
        <f t="shared" si="205"/>
        <v>4.4000000000000004</v>
      </c>
      <c r="J552" s="13">
        <f t="shared" si="207"/>
        <v>17.600000000000001</v>
      </c>
      <c r="K552" s="14">
        <f t="shared" si="208"/>
        <v>7.9</v>
      </c>
      <c r="L552" s="56">
        <f t="shared" si="194"/>
        <v>14.1</v>
      </c>
      <c r="M552" s="22">
        <f t="shared" si="211"/>
        <v>5.8</v>
      </c>
      <c r="N552" s="75">
        <f t="shared" si="195"/>
        <v>16.2</v>
      </c>
      <c r="O552" s="22">
        <f t="shared" si="212"/>
        <v>1.9</v>
      </c>
      <c r="P552" s="99">
        <f t="shared" si="196"/>
        <v>20.100000000000001</v>
      </c>
      <c r="Q552" s="22" t="str">
        <f t="shared" si="209"/>
        <v/>
      </c>
      <c r="R552" s="99" t="str">
        <f t="shared" si="210"/>
        <v/>
      </c>
      <c r="S552" s="133" t="str">
        <f t="shared" si="213"/>
        <v/>
      </c>
    </row>
    <row r="553" spans="1:19" hidden="1" outlineLevel="1" x14ac:dyDescent="0.2">
      <c r="B553" s="34">
        <v>41004</v>
      </c>
      <c r="C553" s="29">
        <f t="shared" si="201"/>
        <v>3.8</v>
      </c>
      <c r="D553" s="11">
        <f t="shared" si="202"/>
        <v>18.2</v>
      </c>
      <c r="E553" s="12">
        <f t="shared" si="203"/>
        <v>9.8000000000000007</v>
      </c>
      <c r="F553" s="13">
        <f t="shared" si="204"/>
        <v>12.2</v>
      </c>
      <c r="G553" s="12">
        <f t="shared" si="205"/>
        <v>10</v>
      </c>
      <c r="H553" s="13">
        <f t="shared" si="206"/>
        <v>12</v>
      </c>
      <c r="I553" s="12">
        <f t="shared" si="205"/>
        <v>6.1</v>
      </c>
      <c r="J553" s="13">
        <f t="shared" si="207"/>
        <v>15.9</v>
      </c>
      <c r="K553" s="14">
        <f t="shared" si="208"/>
        <v>11.8</v>
      </c>
      <c r="L553" s="56">
        <f t="shared" si="194"/>
        <v>10.199999999999999</v>
      </c>
      <c r="M553" s="22">
        <f t="shared" si="211"/>
        <v>4.7</v>
      </c>
      <c r="N553" s="75">
        <f t="shared" si="195"/>
        <v>17.3</v>
      </c>
      <c r="O553" s="22">
        <f t="shared" si="212"/>
        <v>7.7</v>
      </c>
      <c r="P553" s="99">
        <f t="shared" si="196"/>
        <v>14.3</v>
      </c>
      <c r="Q553" s="22" t="str">
        <f t="shared" si="209"/>
        <v/>
      </c>
      <c r="R553" s="99" t="str">
        <f t="shared" si="210"/>
        <v/>
      </c>
      <c r="S553" s="133" t="str">
        <f t="shared" si="213"/>
        <v/>
      </c>
    </row>
    <row r="554" spans="1:19" hidden="1" outlineLevel="1" x14ac:dyDescent="0.2">
      <c r="B554" s="34">
        <v>41005</v>
      </c>
      <c r="C554" s="29">
        <f t="shared" si="201"/>
        <v>2.7</v>
      </c>
      <c r="D554" s="11">
        <f t="shared" si="202"/>
        <v>19.3</v>
      </c>
      <c r="E554" s="12">
        <f t="shared" si="203"/>
        <v>7.5</v>
      </c>
      <c r="F554" s="13">
        <f t="shared" si="204"/>
        <v>14.5</v>
      </c>
      <c r="G554" s="12">
        <f t="shared" si="205"/>
        <v>8.5</v>
      </c>
      <c r="H554" s="13">
        <f t="shared" si="206"/>
        <v>13.5</v>
      </c>
      <c r="I554" s="12">
        <f t="shared" si="205"/>
        <v>7.8</v>
      </c>
      <c r="J554" s="13">
        <f t="shared" si="207"/>
        <v>14.2</v>
      </c>
      <c r="K554" s="14">
        <f t="shared" si="208"/>
        <v>12.6</v>
      </c>
      <c r="L554" s="56">
        <f t="shared" si="194"/>
        <v>9.4</v>
      </c>
      <c r="M554" s="22">
        <f t="shared" si="211"/>
        <v>0.6</v>
      </c>
      <c r="N554" s="75">
        <f t="shared" si="195"/>
        <v>21.4</v>
      </c>
      <c r="O554" s="22">
        <f t="shared" si="212"/>
        <v>11.8</v>
      </c>
      <c r="P554" s="99">
        <f t="shared" si="196"/>
        <v>10.199999999999999</v>
      </c>
      <c r="Q554" s="22" t="str">
        <f t="shared" si="209"/>
        <v/>
      </c>
      <c r="R554" s="99" t="str">
        <f t="shared" si="210"/>
        <v/>
      </c>
      <c r="S554" s="133" t="str">
        <f t="shared" si="213"/>
        <v/>
      </c>
    </row>
    <row r="555" spans="1:19" hidden="1" outlineLevel="1" x14ac:dyDescent="0.2">
      <c r="B555" s="34">
        <v>41006</v>
      </c>
      <c r="C555" s="29">
        <f t="shared" si="201"/>
        <v>4.3</v>
      </c>
      <c r="D555" s="11">
        <f t="shared" si="202"/>
        <v>17.7</v>
      </c>
      <c r="E555" s="12">
        <f t="shared" si="203"/>
        <v>7.4</v>
      </c>
      <c r="F555" s="13">
        <f t="shared" si="204"/>
        <v>14.6</v>
      </c>
      <c r="G555" s="12">
        <f t="shared" si="205"/>
        <v>13.1</v>
      </c>
      <c r="H555" s="13">
        <f t="shared" si="206"/>
        <v>8.9</v>
      </c>
      <c r="I555" s="12">
        <f t="shared" si="205"/>
        <v>9.6999999999999993</v>
      </c>
      <c r="J555" s="13">
        <f t="shared" si="207"/>
        <v>12.3</v>
      </c>
      <c r="K555" s="14">
        <f t="shared" si="208"/>
        <v>14</v>
      </c>
      <c r="L555" s="56">
        <f t="shared" si="194"/>
        <v>8</v>
      </c>
      <c r="M555" s="22">
        <f t="shared" si="211"/>
        <v>0.9</v>
      </c>
      <c r="N555" s="75">
        <f t="shared" si="195"/>
        <v>21.1</v>
      </c>
      <c r="O555" s="22">
        <f t="shared" si="212"/>
        <v>11.4</v>
      </c>
      <c r="P555" s="99">
        <f t="shared" si="196"/>
        <v>10.6</v>
      </c>
      <c r="Q555" s="22" t="str">
        <f t="shared" si="209"/>
        <v/>
      </c>
      <c r="R555" s="99" t="str">
        <f t="shared" si="210"/>
        <v/>
      </c>
      <c r="S555" s="133" t="str">
        <f t="shared" si="213"/>
        <v/>
      </c>
    </row>
    <row r="556" spans="1:19" hidden="1" outlineLevel="1" x14ac:dyDescent="0.2">
      <c r="B556" s="34">
        <v>41007</v>
      </c>
      <c r="C556" s="29">
        <f t="shared" si="201"/>
        <v>7.3</v>
      </c>
      <c r="D556" s="11">
        <f t="shared" si="202"/>
        <v>14.7</v>
      </c>
      <c r="E556" s="12">
        <f t="shared" si="203"/>
        <v>10.1</v>
      </c>
      <c r="F556" s="13">
        <f t="shared" si="204"/>
        <v>11.9</v>
      </c>
      <c r="G556" s="12">
        <f t="shared" si="205"/>
        <v>15.3</v>
      </c>
      <c r="H556" s="13">
        <f t="shared" si="206"/>
        <v>2</v>
      </c>
      <c r="I556" s="12">
        <f t="shared" si="205"/>
        <v>10.9</v>
      </c>
      <c r="J556" s="13">
        <f t="shared" si="207"/>
        <v>11.1</v>
      </c>
      <c r="K556" s="14">
        <f t="shared" si="208"/>
        <v>13.4</v>
      </c>
      <c r="L556" s="56">
        <f t="shared" si="194"/>
        <v>8.6</v>
      </c>
      <c r="M556" s="22">
        <f t="shared" si="211"/>
        <v>3.9</v>
      </c>
      <c r="N556" s="75">
        <f t="shared" si="195"/>
        <v>18.100000000000001</v>
      </c>
      <c r="O556" s="22">
        <f t="shared" si="212"/>
        <v>8.3000000000000007</v>
      </c>
      <c r="P556" s="99">
        <f t="shared" si="196"/>
        <v>13.7</v>
      </c>
      <c r="Q556" s="22" t="str">
        <f t="shared" si="209"/>
        <v/>
      </c>
      <c r="R556" s="99" t="str">
        <f t="shared" si="210"/>
        <v/>
      </c>
      <c r="S556" s="133" t="str">
        <f t="shared" si="213"/>
        <v/>
      </c>
    </row>
    <row r="557" spans="1:19" hidden="1" outlineLevel="1" x14ac:dyDescent="0.2">
      <c r="B557" s="34">
        <v>41008</v>
      </c>
      <c r="C557" s="29">
        <f t="shared" si="201"/>
        <v>10.3</v>
      </c>
      <c r="D557" s="11">
        <f t="shared" si="202"/>
        <v>11.7</v>
      </c>
      <c r="E557" s="12">
        <f t="shared" si="203"/>
        <v>13.1</v>
      </c>
      <c r="F557" s="13">
        <f t="shared" si="204"/>
        <v>8.9</v>
      </c>
      <c r="G557" s="12">
        <f t="shared" si="205"/>
        <v>14.6</v>
      </c>
      <c r="H557" s="13">
        <f t="shared" si="206"/>
        <v>7.4</v>
      </c>
      <c r="I557" s="12">
        <f t="shared" si="205"/>
        <v>10.4</v>
      </c>
      <c r="J557" s="13">
        <f t="shared" si="207"/>
        <v>11.6</v>
      </c>
      <c r="K557" s="14">
        <f t="shared" si="208"/>
        <v>14.4</v>
      </c>
      <c r="L557" s="56">
        <f t="shared" si="194"/>
        <v>7.6</v>
      </c>
      <c r="M557" s="22">
        <f t="shared" si="211"/>
        <v>7.3</v>
      </c>
      <c r="N557" s="75">
        <f t="shared" si="195"/>
        <v>14.7</v>
      </c>
      <c r="O557" s="22">
        <f t="shared" si="212"/>
        <v>4.7</v>
      </c>
      <c r="P557" s="99">
        <f t="shared" si="196"/>
        <v>17.3</v>
      </c>
      <c r="Q557" s="22" t="str">
        <f t="shared" si="209"/>
        <v/>
      </c>
      <c r="R557" s="99" t="str">
        <f t="shared" si="210"/>
        <v/>
      </c>
      <c r="S557" s="133" t="str">
        <f t="shared" si="213"/>
        <v/>
      </c>
    </row>
    <row r="558" spans="1:19" hidden="1" outlineLevel="1" x14ac:dyDescent="0.2">
      <c r="B558" s="34">
        <v>41009</v>
      </c>
      <c r="C558" s="29">
        <f t="shared" si="201"/>
        <v>13.5</v>
      </c>
      <c r="D558" s="11">
        <f t="shared" si="202"/>
        <v>8.5</v>
      </c>
      <c r="E558" s="12">
        <f t="shared" si="203"/>
        <v>15.3</v>
      </c>
      <c r="F558" s="13">
        <f t="shared" si="204"/>
        <v>2</v>
      </c>
      <c r="G558" s="12">
        <f t="shared" si="205"/>
        <v>12.4</v>
      </c>
      <c r="H558" s="13">
        <f t="shared" si="206"/>
        <v>9.6</v>
      </c>
      <c r="I558" s="12">
        <f t="shared" si="205"/>
        <v>9.1</v>
      </c>
      <c r="J558" s="13">
        <f t="shared" si="207"/>
        <v>12.9</v>
      </c>
      <c r="K558" s="14">
        <f t="shared" si="208"/>
        <v>14.1</v>
      </c>
      <c r="L558" s="56">
        <f t="shared" si="194"/>
        <v>7.9</v>
      </c>
      <c r="M558" s="22">
        <f t="shared" si="211"/>
        <v>13</v>
      </c>
      <c r="N558" s="75">
        <f t="shared" si="195"/>
        <v>9</v>
      </c>
      <c r="O558" s="22">
        <f t="shared" si="212"/>
        <v>4.9000000000000004</v>
      </c>
      <c r="P558" s="99">
        <f t="shared" si="196"/>
        <v>17.100000000000001</v>
      </c>
      <c r="Q558" s="22" t="str">
        <f t="shared" si="209"/>
        <v/>
      </c>
      <c r="R558" s="99" t="str">
        <f t="shared" si="210"/>
        <v/>
      </c>
      <c r="S558" s="133" t="str">
        <f t="shared" si="213"/>
        <v/>
      </c>
    </row>
    <row r="559" spans="1:19" hidden="1" outlineLevel="1" x14ac:dyDescent="0.2">
      <c r="B559" s="34">
        <v>41010</v>
      </c>
      <c r="C559" s="29">
        <f t="shared" si="201"/>
        <v>13.5</v>
      </c>
      <c r="D559" s="11">
        <f t="shared" si="202"/>
        <v>8.5</v>
      </c>
      <c r="E559" s="12">
        <f t="shared" si="203"/>
        <v>10</v>
      </c>
      <c r="F559" s="13">
        <f t="shared" si="204"/>
        <v>12</v>
      </c>
      <c r="G559" s="12">
        <f t="shared" si="205"/>
        <v>11.6</v>
      </c>
      <c r="H559" s="13">
        <f t="shared" si="206"/>
        <v>10.4</v>
      </c>
      <c r="I559" s="12">
        <f t="shared" si="205"/>
        <v>7.3</v>
      </c>
      <c r="J559" s="13">
        <f t="shared" si="207"/>
        <v>14.7</v>
      </c>
      <c r="K559" s="14">
        <f t="shared" si="208"/>
        <v>14.4</v>
      </c>
      <c r="L559" s="56">
        <f t="shared" si="194"/>
        <v>7.6</v>
      </c>
      <c r="M559" s="22">
        <f t="shared" si="211"/>
        <v>13.1</v>
      </c>
      <c r="N559" s="75">
        <f t="shared" si="195"/>
        <v>8.9</v>
      </c>
      <c r="O559" s="22">
        <f t="shared" si="212"/>
        <v>8.5</v>
      </c>
      <c r="P559" s="99">
        <f t="shared" si="196"/>
        <v>13.5</v>
      </c>
      <c r="Q559" s="22" t="str">
        <f t="shared" si="209"/>
        <v/>
      </c>
      <c r="R559" s="99" t="str">
        <f t="shared" si="210"/>
        <v/>
      </c>
      <c r="S559" s="133" t="str">
        <f t="shared" si="213"/>
        <v/>
      </c>
    </row>
    <row r="560" spans="1:19" hidden="1" outlineLevel="1" x14ac:dyDescent="0.2">
      <c r="B560" s="34">
        <v>41011</v>
      </c>
      <c r="C560" s="29">
        <f t="shared" si="201"/>
        <v>13.7</v>
      </c>
      <c r="D560" s="11">
        <f t="shared" si="202"/>
        <v>8.3000000000000007</v>
      </c>
      <c r="E560" s="12">
        <f t="shared" si="203"/>
        <v>10.9</v>
      </c>
      <c r="F560" s="13">
        <f t="shared" si="204"/>
        <v>11.1</v>
      </c>
      <c r="G560" s="12">
        <f t="shared" si="205"/>
        <v>14</v>
      </c>
      <c r="H560" s="13">
        <f t="shared" si="206"/>
        <v>8</v>
      </c>
      <c r="I560" s="12">
        <f t="shared" si="205"/>
        <v>4.9000000000000004</v>
      </c>
      <c r="J560" s="13">
        <f t="shared" si="207"/>
        <v>17.100000000000001</v>
      </c>
      <c r="K560" s="14">
        <f t="shared" si="208"/>
        <v>14.1</v>
      </c>
      <c r="L560" s="56">
        <f t="shared" si="194"/>
        <v>7.9</v>
      </c>
      <c r="M560" s="22">
        <f t="shared" si="211"/>
        <v>3.7</v>
      </c>
      <c r="N560" s="75">
        <f t="shared" si="195"/>
        <v>18.3</v>
      </c>
      <c r="O560" s="22">
        <f t="shared" si="212"/>
        <v>13.3</v>
      </c>
      <c r="P560" s="99">
        <f t="shared" si="196"/>
        <v>8.6999999999999993</v>
      </c>
      <c r="Q560" s="22" t="str">
        <f t="shared" si="209"/>
        <v/>
      </c>
      <c r="R560" s="99" t="str">
        <f t="shared" si="210"/>
        <v/>
      </c>
      <c r="S560" s="133" t="str">
        <f t="shared" si="213"/>
        <v/>
      </c>
    </row>
    <row r="561" spans="2:19" hidden="1" outlineLevel="1" x14ac:dyDescent="0.2">
      <c r="B561" s="34">
        <v>41012</v>
      </c>
      <c r="C561" s="29">
        <f t="shared" si="201"/>
        <v>12.6</v>
      </c>
      <c r="D561" s="11">
        <f t="shared" si="202"/>
        <v>9.4</v>
      </c>
      <c r="E561" s="12">
        <f t="shared" si="203"/>
        <v>12.1</v>
      </c>
      <c r="F561" s="13">
        <f t="shared" si="204"/>
        <v>9.9</v>
      </c>
      <c r="G561" s="12">
        <f t="shared" si="205"/>
        <v>9.8000000000000007</v>
      </c>
      <c r="H561" s="13">
        <f t="shared" si="206"/>
        <v>12.2</v>
      </c>
      <c r="I561" s="12">
        <f t="shared" si="205"/>
        <v>3.7</v>
      </c>
      <c r="J561" s="13">
        <f t="shared" si="207"/>
        <v>18.3</v>
      </c>
      <c r="K561" s="14">
        <f t="shared" si="208"/>
        <v>12.1</v>
      </c>
      <c r="L561" s="56">
        <f t="shared" si="194"/>
        <v>9.9</v>
      </c>
      <c r="M561" s="22">
        <f t="shared" si="211"/>
        <v>2.9</v>
      </c>
      <c r="N561" s="75">
        <f t="shared" si="195"/>
        <v>19.100000000000001</v>
      </c>
      <c r="O561" s="22">
        <f t="shared" si="212"/>
        <v>16.2</v>
      </c>
      <c r="P561" s="99">
        <f t="shared" si="196"/>
        <v>2</v>
      </c>
      <c r="Q561" s="22" t="str">
        <f t="shared" si="209"/>
        <v/>
      </c>
      <c r="R561" s="99" t="str">
        <f t="shared" si="210"/>
        <v/>
      </c>
      <c r="S561" s="133" t="str">
        <f t="shared" si="213"/>
        <v/>
      </c>
    </row>
    <row r="562" spans="2:19" hidden="1" outlineLevel="1" x14ac:dyDescent="0.2">
      <c r="B562" s="34">
        <v>41013</v>
      </c>
      <c r="C562" s="29">
        <f t="shared" si="201"/>
        <v>13.6</v>
      </c>
      <c r="D562" s="11">
        <f t="shared" si="202"/>
        <v>8.4</v>
      </c>
      <c r="E562" s="12">
        <f t="shared" si="203"/>
        <v>10.8</v>
      </c>
      <c r="F562" s="13">
        <f t="shared" si="204"/>
        <v>11.2</v>
      </c>
      <c r="G562" s="12">
        <f t="shared" si="205"/>
        <v>12.4</v>
      </c>
      <c r="H562" s="13">
        <f t="shared" si="206"/>
        <v>9.6</v>
      </c>
      <c r="I562" s="12">
        <f t="shared" si="205"/>
        <v>4.3</v>
      </c>
      <c r="J562" s="13">
        <f t="shared" si="207"/>
        <v>17.7</v>
      </c>
      <c r="K562" s="14">
        <f t="shared" si="208"/>
        <v>4.7</v>
      </c>
      <c r="L562" s="56">
        <f t="shared" si="194"/>
        <v>17.3</v>
      </c>
      <c r="M562" s="22">
        <f t="shared" si="211"/>
        <v>2.1</v>
      </c>
      <c r="N562" s="75">
        <f t="shared" si="195"/>
        <v>19.899999999999999</v>
      </c>
      <c r="O562" s="22">
        <f t="shared" si="212"/>
        <v>15</v>
      </c>
      <c r="P562" s="99">
        <f t="shared" si="196"/>
        <v>2</v>
      </c>
      <c r="Q562" s="22" t="str">
        <f t="shared" si="209"/>
        <v/>
      </c>
      <c r="R562" s="99" t="str">
        <f t="shared" si="210"/>
        <v/>
      </c>
      <c r="S562" s="133" t="str">
        <f t="shared" si="213"/>
        <v/>
      </c>
    </row>
    <row r="563" spans="2:19" hidden="1" outlineLevel="1" x14ac:dyDescent="0.2">
      <c r="B563" s="34">
        <v>41014</v>
      </c>
      <c r="C563" s="29">
        <f t="shared" si="201"/>
        <v>16.399999999999999</v>
      </c>
      <c r="D563" s="11">
        <f t="shared" si="202"/>
        <v>2</v>
      </c>
      <c r="E563" s="12">
        <f t="shared" si="203"/>
        <v>10.9</v>
      </c>
      <c r="F563" s="13">
        <f t="shared" si="204"/>
        <v>11.1</v>
      </c>
      <c r="G563" s="12">
        <f t="shared" si="205"/>
        <v>12.8</v>
      </c>
      <c r="H563" s="13">
        <f t="shared" si="206"/>
        <v>9.1999999999999993</v>
      </c>
      <c r="I563" s="12">
        <f t="shared" si="205"/>
        <v>8.1999999999999993</v>
      </c>
      <c r="J563" s="13">
        <f t="shared" si="207"/>
        <v>13.8</v>
      </c>
      <c r="K563" s="14">
        <f t="shared" si="208"/>
        <v>8.1</v>
      </c>
      <c r="L563" s="56">
        <f t="shared" si="194"/>
        <v>13.9</v>
      </c>
      <c r="M563" s="22">
        <f t="shared" si="211"/>
        <v>2.2999999999999998</v>
      </c>
      <c r="N563" s="75">
        <f t="shared" si="195"/>
        <v>19.7</v>
      </c>
      <c r="O563" s="22">
        <f t="shared" si="212"/>
        <v>14</v>
      </c>
      <c r="P563" s="99">
        <f t="shared" si="196"/>
        <v>8</v>
      </c>
      <c r="Q563" s="22" t="str">
        <f t="shared" si="209"/>
        <v/>
      </c>
      <c r="R563" s="99" t="str">
        <f t="shared" si="210"/>
        <v/>
      </c>
      <c r="S563" s="133" t="str">
        <f t="shared" si="213"/>
        <v/>
      </c>
    </row>
    <row r="564" spans="2:19" hidden="1" outlineLevel="1" x14ac:dyDescent="0.2">
      <c r="B564" s="34">
        <v>41015</v>
      </c>
      <c r="C564" s="29">
        <f t="shared" si="201"/>
        <v>16.3</v>
      </c>
      <c r="D564" s="11">
        <f t="shared" si="202"/>
        <v>2</v>
      </c>
      <c r="E564" s="12">
        <f t="shared" si="203"/>
        <v>7.8</v>
      </c>
      <c r="F564" s="13">
        <f t="shared" si="204"/>
        <v>14.2</v>
      </c>
      <c r="G564" s="12">
        <f t="shared" si="205"/>
        <v>14.6</v>
      </c>
      <c r="H564" s="13">
        <f t="shared" si="206"/>
        <v>7.4</v>
      </c>
      <c r="I564" s="12">
        <f t="shared" si="205"/>
        <v>10.199999999999999</v>
      </c>
      <c r="J564" s="13">
        <f t="shared" si="207"/>
        <v>11.8</v>
      </c>
      <c r="K564" s="14">
        <f t="shared" si="208"/>
        <v>13.4</v>
      </c>
      <c r="L564" s="56">
        <f t="shared" si="194"/>
        <v>8.6</v>
      </c>
      <c r="M564" s="22">
        <f t="shared" si="211"/>
        <v>2.2999999999999998</v>
      </c>
      <c r="N564" s="75">
        <f t="shared" si="195"/>
        <v>19.7</v>
      </c>
      <c r="O564" s="22">
        <f t="shared" si="212"/>
        <v>9.5</v>
      </c>
      <c r="P564" s="99">
        <f t="shared" si="196"/>
        <v>12.5</v>
      </c>
      <c r="Q564" s="22" t="str">
        <f t="shared" si="212"/>
        <v/>
      </c>
      <c r="R564" s="99" t="str">
        <f t="shared" si="210"/>
        <v/>
      </c>
      <c r="S564" s="133" t="str">
        <f t="shared" si="213"/>
        <v/>
      </c>
    </row>
    <row r="565" spans="2:19" hidden="1" outlineLevel="1" x14ac:dyDescent="0.2">
      <c r="B565" s="34">
        <v>41016</v>
      </c>
      <c r="C565" s="29">
        <f t="shared" si="201"/>
        <v>13.1</v>
      </c>
      <c r="D565" s="11">
        <f t="shared" si="202"/>
        <v>8.9</v>
      </c>
      <c r="E565" s="12">
        <f t="shared" si="203"/>
        <v>6.3</v>
      </c>
      <c r="F565" s="13">
        <f t="shared" si="204"/>
        <v>15.7</v>
      </c>
      <c r="G565" s="12">
        <f t="shared" si="205"/>
        <v>15.1</v>
      </c>
      <c r="H565" s="13">
        <f t="shared" si="206"/>
        <v>2</v>
      </c>
      <c r="I565" s="12">
        <f t="shared" si="205"/>
        <v>13</v>
      </c>
      <c r="J565" s="13">
        <f t="shared" si="207"/>
        <v>9</v>
      </c>
      <c r="K565" s="14">
        <f t="shared" si="208"/>
        <v>16.7</v>
      </c>
      <c r="L565" s="56">
        <f t="shared" si="194"/>
        <v>2</v>
      </c>
      <c r="M565" s="22">
        <f t="shared" si="211"/>
        <v>4.2</v>
      </c>
      <c r="N565" s="75">
        <f t="shared" si="195"/>
        <v>17.8</v>
      </c>
      <c r="O565" s="22">
        <f t="shared" si="212"/>
        <v>9.4</v>
      </c>
      <c r="P565" s="99">
        <f t="shared" si="196"/>
        <v>12.6</v>
      </c>
      <c r="Q565" s="22" t="str">
        <f t="shared" si="212"/>
        <v/>
      </c>
      <c r="R565" s="99" t="str">
        <f t="shared" si="210"/>
        <v/>
      </c>
      <c r="S565" s="133" t="str">
        <f t="shared" si="213"/>
        <v/>
      </c>
    </row>
    <row r="566" spans="2:19" hidden="1" outlineLevel="1" x14ac:dyDescent="0.2">
      <c r="B566" s="34">
        <v>41017</v>
      </c>
      <c r="C566" s="29">
        <f t="shared" si="201"/>
        <v>7.8</v>
      </c>
      <c r="D566" s="11">
        <f t="shared" si="202"/>
        <v>14.2</v>
      </c>
      <c r="E566" s="12">
        <f t="shared" si="203"/>
        <v>2.7</v>
      </c>
      <c r="F566" s="13">
        <f t="shared" si="204"/>
        <v>19.3</v>
      </c>
      <c r="G566" s="12">
        <f t="shared" si="205"/>
        <v>16.2</v>
      </c>
      <c r="H566" s="13">
        <f t="shared" si="206"/>
        <v>2</v>
      </c>
      <c r="I566" s="12">
        <f t="shared" si="205"/>
        <v>14.9</v>
      </c>
      <c r="J566" s="13">
        <f t="shared" si="207"/>
        <v>7.1</v>
      </c>
      <c r="K566" s="14">
        <f t="shared" si="208"/>
        <v>16.8</v>
      </c>
      <c r="L566" s="56">
        <f t="shared" si="194"/>
        <v>2</v>
      </c>
      <c r="M566" s="22">
        <f t="shared" si="211"/>
        <v>5.5</v>
      </c>
      <c r="N566" s="75">
        <f t="shared" si="195"/>
        <v>16.5</v>
      </c>
      <c r="O566" s="22">
        <f t="shared" si="212"/>
        <v>9.5</v>
      </c>
      <c r="P566" s="99">
        <f t="shared" si="196"/>
        <v>12.5</v>
      </c>
      <c r="Q566" s="22" t="str">
        <f t="shared" si="212"/>
        <v/>
      </c>
      <c r="R566" s="99" t="str">
        <f t="shared" si="210"/>
        <v/>
      </c>
      <c r="S566" s="133" t="str">
        <f t="shared" si="213"/>
        <v/>
      </c>
    </row>
    <row r="567" spans="2:19" hidden="1" outlineLevel="1" x14ac:dyDescent="0.2">
      <c r="B567" s="34">
        <v>41018</v>
      </c>
      <c r="C567" s="29">
        <f t="shared" si="201"/>
        <v>9.5</v>
      </c>
      <c r="D567" s="11">
        <f t="shared" si="202"/>
        <v>12.5</v>
      </c>
      <c r="E567" s="12">
        <f t="shared" si="203"/>
        <v>2.2999999999999998</v>
      </c>
      <c r="F567" s="13">
        <f t="shared" si="204"/>
        <v>19.7</v>
      </c>
      <c r="G567" s="12">
        <f t="shared" si="205"/>
        <v>19.899999999999999</v>
      </c>
      <c r="H567" s="13">
        <f t="shared" si="206"/>
        <v>2</v>
      </c>
      <c r="I567" s="12">
        <f t="shared" si="205"/>
        <v>15.9</v>
      </c>
      <c r="J567" s="13">
        <f t="shared" si="207"/>
        <v>2</v>
      </c>
      <c r="K567" s="14">
        <f t="shared" si="208"/>
        <v>15.4</v>
      </c>
      <c r="L567" s="56">
        <f t="shared" si="194"/>
        <v>2</v>
      </c>
      <c r="M567" s="22">
        <f t="shared" si="211"/>
        <v>5.9</v>
      </c>
      <c r="N567" s="75">
        <f t="shared" si="195"/>
        <v>16.100000000000001</v>
      </c>
      <c r="O567" s="22">
        <f t="shared" si="212"/>
        <v>10.8</v>
      </c>
      <c r="P567" s="99">
        <f t="shared" si="196"/>
        <v>11.2</v>
      </c>
      <c r="Q567" s="22" t="str">
        <f t="shared" si="212"/>
        <v/>
      </c>
      <c r="R567" s="99" t="str">
        <f t="shared" si="210"/>
        <v/>
      </c>
      <c r="S567" s="133" t="str">
        <f t="shared" si="213"/>
        <v/>
      </c>
    </row>
    <row r="568" spans="2:19" hidden="1" outlineLevel="1" x14ac:dyDescent="0.2">
      <c r="B568" s="34">
        <v>41019</v>
      </c>
      <c r="C568" s="29">
        <f t="shared" si="201"/>
        <v>10.5</v>
      </c>
      <c r="D568" s="11">
        <f t="shared" si="202"/>
        <v>11.5</v>
      </c>
      <c r="E568" s="12">
        <f t="shared" si="203"/>
        <v>1.7</v>
      </c>
      <c r="F568" s="13">
        <f t="shared" si="204"/>
        <v>20.3</v>
      </c>
      <c r="G568" s="12">
        <f t="shared" si="205"/>
        <v>17.8</v>
      </c>
      <c r="H568" s="13">
        <f t="shared" si="206"/>
        <v>2</v>
      </c>
      <c r="I568" s="12">
        <f t="shared" si="205"/>
        <v>14.8</v>
      </c>
      <c r="J568" s="13">
        <f t="shared" si="207"/>
        <v>7.1999999999999993</v>
      </c>
      <c r="K568" s="14">
        <f t="shared" si="208"/>
        <v>13.9</v>
      </c>
      <c r="L568" s="56">
        <f t="shared" si="194"/>
        <v>8.1</v>
      </c>
      <c r="M568" s="22">
        <f t="shared" si="211"/>
        <v>8.4</v>
      </c>
      <c r="N568" s="75">
        <f t="shared" si="195"/>
        <v>13.6</v>
      </c>
      <c r="O568" s="22">
        <f t="shared" si="212"/>
        <v>10</v>
      </c>
      <c r="P568" s="99">
        <f t="shared" si="196"/>
        <v>12</v>
      </c>
      <c r="Q568" s="22" t="str">
        <f t="shared" si="212"/>
        <v/>
      </c>
      <c r="R568" s="99" t="str">
        <f t="shared" si="210"/>
        <v/>
      </c>
      <c r="S568" s="133" t="str">
        <f t="shared" si="213"/>
        <v/>
      </c>
    </row>
    <row r="569" spans="2:19" hidden="1" outlineLevel="1" x14ac:dyDescent="0.2">
      <c r="B569" s="34">
        <v>41020</v>
      </c>
      <c r="C569" s="29">
        <f t="shared" si="201"/>
        <v>12.5</v>
      </c>
      <c r="D569" s="11">
        <f t="shared" si="202"/>
        <v>9.5</v>
      </c>
      <c r="E569" s="12">
        <f t="shared" si="203"/>
        <v>6.2</v>
      </c>
      <c r="F569" s="13">
        <f t="shared" si="204"/>
        <v>15.8</v>
      </c>
      <c r="G569" s="12">
        <f t="shared" si="205"/>
        <v>18.899999999999999</v>
      </c>
      <c r="H569" s="13">
        <f t="shared" si="206"/>
        <v>2</v>
      </c>
      <c r="I569" s="12">
        <f t="shared" si="205"/>
        <v>14.8</v>
      </c>
      <c r="J569" s="13">
        <f t="shared" si="207"/>
        <v>7.1999999999999993</v>
      </c>
      <c r="K569" s="14">
        <f t="shared" si="208"/>
        <v>14.8</v>
      </c>
      <c r="L569" s="56">
        <f t="shared" si="194"/>
        <v>7.1999999999999993</v>
      </c>
      <c r="M569" s="22">
        <f t="shared" si="211"/>
        <v>10.8</v>
      </c>
      <c r="N569" s="75">
        <f t="shared" si="195"/>
        <v>11.2</v>
      </c>
      <c r="O569" s="22">
        <f t="shared" si="212"/>
        <v>9.4</v>
      </c>
      <c r="P569" s="99">
        <f t="shared" si="196"/>
        <v>12.6</v>
      </c>
      <c r="Q569" s="22" t="str">
        <f t="shared" si="212"/>
        <v/>
      </c>
      <c r="R569" s="99" t="str">
        <f t="shared" si="210"/>
        <v/>
      </c>
      <c r="S569" s="133" t="str">
        <f t="shared" si="213"/>
        <v/>
      </c>
    </row>
    <row r="570" spans="2:19" hidden="1" outlineLevel="1" x14ac:dyDescent="0.2">
      <c r="B570" s="34">
        <v>41021</v>
      </c>
      <c r="C570" s="29">
        <f t="shared" si="201"/>
        <v>11.9</v>
      </c>
      <c r="D570" s="11">
        <f t="shared" si="202"/>
        <v>10.1</v>
      </c>
      <c r="E570" s="12">
        <f t="shared" si="203"/>
        <v>6.9</v>
      </c>
      <c r="F570" s="13">
        <f t="shared" si="204"/>
        <v>15.1</v>
      </c>
      <c r="G570" s="12">
        <f t="shared" si="205"/>
        <v>19.399999999999999</v>
      </c>
      <c r="H570" s="13">
        <f t="shared" si="206"/>
        <v>2</v>
      </c>
      <c r="I570" s="12">
        <f t="shared" si="205"/>
        <v>16.3</v>
      </c>
      <c r="J570" s="13">
        <f t="shared" si="207"/>
        <v>2</v>
      </c>
      <c r="K570" s="14">
        <f t="shared" si="208"/>
        <v>15.5</v>
      </c>
      <c r="L570" s="56">
        <f t="shared" si="194"/>
        <v>2</v>
      </c>
      <c r="M570" s="22">
        <f t="shared" si="211"/>
        <v>9.1999999999999993</v>
      </c>
      <c r="N570" s="75">
        <f t="shared" si="195"/>
        <v>12.8</v>
      </c>
      <c r="O570" s="22">
        <f t="shared" si="212"/>
        <v>11.5</v>
      </c>
      <c r="P570" s="99">
        <f t="shared" si="196"/>
        <v>10.5</v>
      </c>
      <c r="Q570" s="22" t="str">
        <f t="shared" si="212"/>
        <v/>
      </c>
      <c r="R570" s="99" t="str">
        <f t="shared" si="210"/>
        <v/>
      </c>
      <c r="S570" s="133" t="str">
        <f t="shared" si="213"/>
        <v/>
      </c>
    </row>
    <row r="571" spans="2:19" hidden="1" outlineLevel="1" x14ac:dyDescent="0.2">
      <c r="B571" s="34">
        <v>41022</v>
      </c>
      <c r="C571" s="29">
        <f t="shared" si="201"/>
        <v>9</v>
      </c>
      <c r="D571" s="11">
        <f t="shared" si="202"/>
        <v>13</v>
      </c>
      <c r="E571" s="12">
        <f t="shared" si="203"/>
        <v>6.2</v>
      </c>
      <c r="F571" s="13">
        <f t="shared" si="204"/>
        <v>15.8</v>
      </c>
      <c r="G571" s="12">
        <f t="shared" si="205"/>
        <v>16.5</v>
      </c>
      <c r="H571" s="13">
        <f t="shared" si="206"/>
        <v>2</v>
      </c>
      <c r="I571" s="12">
        <f t="shared" si="205"/>
        <v>18</v>
      </c>
      <c r="J571" s="13">
        <f t="shared" si="207"/>
        <v>2</v>
      </c>
      <c r="K571" s="14">
        <f t="shared" si="208"/>
        <v>13.8</v>
      </c>
      <c r="L571" s="56">
        <f t="shared" si="194"/>
        <v>8.1999999999999993</v>
      </c>
      <c r="M571" s="22">
        <f t="shared" si="211"/>
        <v>8.6999999999999993</v>
      </c>
      <c r="N571" s="75">
        <f t="shared" si="195"/>
        <v>13.3</v>
      </c>
      <c r="O571" s="22">
        <f t="shared" si="212"/>
        <v>11.7</v>
      </c>
      <c r="P571" s="99">
        <f t="shared" si="196"/>
        <v>10.3</v>
      </c>
      <c r="Q571" s="22" t="str">
        <f t="shared" si="212"/>
        <v/>
      </c>
      <c r="R571" s="99" t="str">
        <f t="shared" si="210"/>
        <v/>
      </c>
      <c r="S571" s="133" t="str">
        <f t="shared" si="213"/>
        <v/>
      </c>
    </row>
    <row r="572" spans="2:19" hidden="1" outlineLevel="1" x14ac:dyDescent="0.2">
      <c r="B572" s="34">
        <v>41023</v>
      </c>
      <c r="C572" s="29">
        <f t="shared" si="201"/>
        <v>12.3</v>
      </c>
      <c r="D572" s="11">
        <f t="shared" si="202"/>
        <v>9.6999999999999993</v>
      </c>
      <c r="E572" s="12">
        <f t="shared" si="203"/>
        <v>8.6999999999999993</v>
      </c>
      <c r="F572" s="13">
        <f t="shared" si="204"/>
        <v>13.3</v>
      </c>
      <c r="G572" s="12">
        <f t="shared" si="205"/>
        <v>16</v>
      </c>
      <c r="H572" s="13">
        <f t="shared" si="206"/>
        <v>2</v>
      </c>
      <c r="I572" s="12">
        <f t="shared" si="205"/>
        <v>15.9</v>
      </c>
      <c r="J572" s="13">
        <f t="shared" si="207"/>
        <v>2</v>
      </c>
      <c r="K572" s="14">
        <f t="shared" si="208"/>
        <v>15</v>
      </c>
      <c r="L572" s="56">
        <f t="shared" si="194"/>
        <v>2</v>
      </c>
      <c r="M572" s="22">
        <f t="shared" si="211"/>
        <v>10.5</v>
      </c>
      <c r="N572" s="75">
        <f t="shared" si="195"/>
        <v>11.5</v>
      </c>
      <c r="O572" s="22">
        <f t="shared" si="212"/>
        <v>9.1</v>
      </c>
      <c r="P572" s="99">
        <f t="shared" si="196"/>
        <v>12.9</v>
      </c>
      <c r="Q572" s="22" t="str">
        <f t="shared" si="212"/>
        <v/>
      </c>
      <c r="R572" s="99" t="str">
        <f t="shared" si="210"/>
        <v/>
      </c>
      <c r="S572" s="133" t="str">
        <f t="shared" si="213"/>
        <v/>
      </c>
    </row>
    <row r="573" spans="2:19" hidden="1" outlineLevel="1" x14ac:dyDescent="0.2">
      <c r="B573" s="34">
        <v>41024</v>
      </c>
      <c r="C573" s="29">
        <f t="shared" si="201"/>
        <v>12.5</v>
      </c>
      <c r="D573" s="11">
        <f t="shared" si="202"/>
        <v>9.5</v>
      </c>
      <c r="E573" s="12">
        <f t="shared" si="203"/>
        <v>8.3000000000000007</v>
      </c>
      <c r="F573" s="13">
        <f t="shared" si="204"/>
        <v>13.7</v>
      </c>
      <c r="G573" s="12">
        <f t="shared" si="205"/>
        <v>15.9</v>
      </c>
      <c r="H573" s="13">
        <f t="shared" si="206"/>
        <v>2</v>
      </c>
      <c r="I573" s="12">
        <f t="shared" si="205"/>
        <v>15.5</v>
      </c>
      <c r="J573" s="13">
        <f t="shared" si="207"/>
        <v>2</v>
      </c>
      <c r="K573" s="14">
        <f t="shared" si="208"/>
        <v>13.3</v>
      </c>
      <c r="L573" s="56">
        <f t="shared" si="194"/>
        <v>8.6999999999999993</v>
      </c>
      <c r="M573" s="22">
        <f t="shared" si="211"/>
        <v>10</v>
      </c>
      <c r="N573" s="75">
        <f t="shared" si="195"/>
        <v>12</v>
      </c>
      <c r="O573" s="22">
        <f t="shared" si="212"/>
        <v>10.3</v>
      </c>
      <c r="P573" s="99">
        <f t="shared" si="196"/>
        <v>11.7</v>
      </c>
      <c r="Q573" s="22" t="str">
        <f t="shared" si="212"/>
        <v/>
      </c>
      <c r="R573" s="99" t="str">
        <f t="shared" si="210"/>
        <v/>
      </c>
      <c r="S573" s="133" t="str">
        <f t="shared" si="213"/>
        <v/>
      </c>
    </row>
    <row r="574" spans="2:19" hidden="1" outlineLevel="1" x14ac:dyDescent="0.2">
      <c r="B574" s="34">
        <v>41025</v>
      </c>
      <c r="C574" s="29">
        <f t="shared" si="201"/>
        <v>16.100000000000001</v>
      </c>
      <c r="D574" s="11">
        <f t="shared" si="202"/>
        <v>2</v>
      </c>
      <c r="E574" s="12">
        <f t="shared" si="203"/>
        <v>3.5</v>
      </c>
      <c r="F574" s="13">
        <f t="shared" si="204"/>
        <v>18.5</v>
      </c>
      <c r="G574" s="12">
        <f t="shared" si="205"/>
        <v>11.9</v>
      </c>
      <c r="H574" s="13">
        <f t="shared" si="206"/>
        <v>10.1</v>
      </c>
      <c r="I574" s="12">
        <f t="shared" si="205"/>
        <v>8.6</v>
      </c>
      <c r="J574" s="13">
        <f t="shared" si="207"/>
        <v>13.4</v>
      </c>
      <c r="K574" s="14">
        <f t="shared" si="208"/>
        <v>12.9</v>
      </c>
      <c r="L574" s="56">
        <f t="shared" si="194"/>
        <v>9.1</v>
      </c>
      <c r="M574" s="22">
        <f t="shared" si="211"/>
        <v>9.6</v>
      </c>
      <c r="N574" s="75">
        <f t="shared" si="195"/>
        <v>12.4</v>
      </c>
      <c r="O574" s="22">
        <f t="shared" si="212"/>
        <v>9.8000000000000007</v>
      </c>
      <c r="P574" s="99">
        <f t="shared" si="196"/>
        <v>12.2</v>
      </c>
      <c r="Q574" s="22" t="str">
        <f t="shared" si="212"/>
        <v/>
      </c>
      <c r="R574" s="99" t="str">
        <f t="shared" si="210"/>
        <v/>
      </c>
      <c r="S574" s="133" t="str">
        <f t="shared" si="213"/>
        <v/>
      </c>
    </row>
    <row r="575" spans="2:19" hidden="1" outlineLevel="1" x14ac:dyDescent="0.2">
      <c r="B575" s="34">
        <v>41026</v>
      </c>
      <c r="C575" s="29">
        <f t="shared" si="201"/>
        <v>14.9</v>
      </c>
      <c r="D575" s="11">
        <f t="shared" si="202"/>
        <v>7.1</v>
      </c>
      <c r="E575" s="12">
        <f t="shared" si="203"/>
        <v>4.4000000000000004</v>
      </c>
      <c r="F575" s="13">
        <f t="shared" si="204"/>
        <v>17.600000000000001</v>
      </c>
      <c r="G575" s="12">
        <f t="shared" si="205"/>
        <v>13.2</v>
      </c>
      <c r="H575" s="13">
        <f t="shared" si="206"/>
        <v>8.8000000000000007</v>
      </c>
      <c r="I575" s="12">
        <f t="shared" si="205"/>
        <v>8.9</v>
      </c>
      <c r="J575" s="13">
        <f t="shared" si="207"/>
        <v>13.1</v>
      </c>
      <c r="K575" s="14">
        <f t="shared" si="208"/>
        <v>16.399999999999999</v>
      </c>
      <c r="L575" s="56">
        <f t="shared" si="194"/>
        <v>2</v>
      </c>
      <c r="M575" s="22">
        <f t="shared" si="211"/>
        <v>10.199999999999999</v>
      </c>
      <c r="N575" s="75">
        <f t="shared" si="195"/>
        <v>11.8</v>
      </c>
      <c r="O575" s="22">
        <f t="shared" si="212"/>
        <v>10.3</v>
      </c>
      <c r="P575" s="99">
        <f t="shared" si="196"/>
        <v>11.7</v>
      </c>
      <c r="Q575" s="22" t="str">
        <f t="shared" si="212"/>
        <v/>
      </c>
      <c r="R575" s="99" t="str">
        <f t="shared" si="210"/>
        <v/>
      </c>
      <c r="S575" s="133" t="str">
        <f t="shared" si="213"/>
        <v/>
      </c>
    </row>
    <row r="576" spans="2:19" hidden="1" outlineLevel="1" x14ac:dyDescent="0.2">
      <c r="B576" s="34">
        <v>41027</v>
      </c>
      <c r="C576" s="29">
        <f t="shared" si="201"/>
        <v>8</v>
      </c>
      <c r="D576" s="11">
        <f t="shared" si="202"/>
        <v>14</v>
      </c>
      <c r="E576" s="12">
        <f t="shared" si="203"/>
        <v>6.1</v>
      </c>
      <c r="F576" s="13">
        <f t="shared" si="204"/>
        <v>15.9</v>
      </c>
      <c r="G576" s="12">
        <f t="shared" si="205"/>
        <v>14.2</v>
      </c>
      <c r="H576" s="13">
        <f t="shared" si="206"/>
        <v>7.8000000000000007</v>
      </c>
      <c r="I576" s="12">
        <f t="shared" si="205"/>
        <v>6.9</v>
      </c>
      <c r="J576" s="13">
        <f t="shared" si="207"/>
        <v>15.1</v>
      </c>
      <c r="K576" s="14">
        <f t="shared" si="208"/>
        <v>14.1</v>
      </c>
      <c r="L576" s="56">
        <f t="shared" si="194"/>
        <v>7.9</v>
      </c>
      <c r="M576" s="22">
        <f t="shared" si="211"/>
        <v>10.9</v>
      </c>
      <c r="N576" s="75">
        <f t="shared" si="195"/>
        <v>11.1</v>
      </c>
      <c r="O576" s="22">
        <f t="shared" si="212"/>
        <v>11.4</v>
      </c>
      <c r="P576" s="99">
        <f t="shared" si="196"/>
        <v>10.6</v>
      </c>
      <c r="Q576" s="22" t="str">
        <f t="shared" si="212"/>
        <v/>
      </c>
      <c r="R576" s="99" t="str">
        <f t="shared" si="210"/>
        <v/>
      </c>
      <c r="S576" s="133" t="str">
        <f t="shared" si="213"/>
        <v/>
      </c>
    </row>
    <row r="577" spans="1:19" hidden="1" outlineLevel="1" x14ac:dyDescent="0.2">
      <c r="B577" s="34">
        <v>41028</v>
      </c>
      <c r="C577" s="29">
        <f t="shared" si="201"/>
        <v>9.6999999999999993</v>
      </c>
      <c r="D577" s="11">
        <f t="shared" si="202"/>
        <v>12.3</v>
      </c>
      <c r="E577" s="12">
        <f t="shared" si="203"/>
        <v>8.8000000000000007</v>
      </c>
      <c r="F577" s="13">
        <f t="shared" si="204"/>
        <v>13.2</v>
      </c>
      <c r="G577" s="12">
        <f t="shared" si="205"/>
        <v>19.100000000000001</v>
      </c>
      <c r="H577" s="13">
        <f t="shared" si="206"/>
        <v>2</v>
      </c>
      <c r="I577" s="12">
        <f t="shared" si="205"/>
        <v>8</v>
      </c>
      <c r="J577" s="13">
        <f t="shared" si="207"/>
        <v>14</v>
      </c>
      <c r="K577" s="14">
        <f t="shared" si="208"/>
        <v>12.7</v>
      </c>
      <c r="L577" s="56">
        <f t="shared" si="194"/>
        <v>9.3000000000000007</v>
      </c>
      <c r="M577" s="22">
        <f t="shared" si="211"/>
        <v>10.3</v>
      </c>
      <c r="N577" s="75">
        <f t="shared" si="195"/>
        <v>11.7</v>
      </c>
      <c r="O577" s="22">
        <f t="shared" si="212"/>
        <v>12.3</v>
      </c>
      <c r="P577" s="99">
        <f t="shared" si="196"/>
        <v>9.6999999999999993</v>
      </c>
      <c r="Q577" s="22" t="str">
        <f t="shared" si="212"/>
        <v/>
      </c>
      <c r="R577" s="99" t="str">
        <f t="shared" si="210"/>
        <v/>
      </c>
      <c r="S577" s="133" t="str">
        <f t="shared" si="213"/>
        <v/>
      </c>
    </row>
    <row r="578" spans="1:19" hidden="1" outlineLevel="1" x14ac:dyDescent="0.2">
      <c r="B578" s="34">
        <v>41029</v>
      </c>
      <c r="C578" s="29">
        <f t="shared" si="201"/>
        <v>11.3</v>
      </c>
      <c r="D578" s="11">
        <f t="shared" si="202"/>
        <v>10.7</v>
      </c>
      <c r="E578" s="12">
        <f t="shared" si="203"/>
        <v>10.8</v>
      </c>
      <c r="F578" s="13">
        <f t="shared" si="204"/>
        <v>11.2</v>
      </c>
      <c r="G578" s="12">
        <f t="shared" si="205"/>
        <v>15.1</v>
      </c>
      <c r="H578" s="13">
        <f t="shared" si="206"/>
        <v>2</v>
      </c>
      <c r="I578" s="12">
        <f t="shared" si="205"/>
        <v>9.1999999999999993</v>
      </c>
      <c r="J578" s="13">
        <f t="shared" si="207"/>
        <v>12.8</v>
      </c>
      <c r="K578" s="14">
        <f t="shared" si="208"/>
        <v>12.9</v>
      </c>
      <c r="L578" s="56">
        <f t="shared" si="194"/>
        <v>9.1</v>
      </c>
      <c r="M578" s="22">
        <f t="shared" si="211"/>
        <v>7.1</v>
      </c>
      <c r="N578" s="75">
        <f t="shared" si="195"/>
        <v>14.9</v>
      </c>
      <c r="O578" s="22">
        <f t="shared" si="212"/>
        <v>10.4</v>
      </c>
      <c r="P578" s="99">
        <f t="shared" si="196"/>
        <v>11.6</v>
      </c>
      <c r="Q578" s="22" t="str">
        <f t="shared" si="212"/>
        <v/>
      </c>
      <c r="R578" s="99" t="str">
        <f t="shared" si="210"/>
        <v/>
      </c>
      <c r="S578" s="133" t="str">
        <f t="shared" si="213"/>
        <v/>
      </c>
    </row>
    <row r="579" spans="1:19" hidden="1" outlineLevel="1" x14ac:dyDescent="0.2">
      <c r="B579" s="35"/>
      <c r="C579" s="30"/>
      <c r="D579" s="15"/>
      <c r="E579" s="16"/>
      <c r="F579" s="17" t="str">
        <f>IF(ISBLANK(E579),"",IF(E579&lt;15,20-E579,0))</f>
        <v/>
      </c>
      <c r="G579" s="16"/>
      <c r="H579" s="17" t="str">
        <f>IF(ISBLANK(G579),"",IF(G579&lt;15,20-G579,0))</f>
        <v/>
      </c>
      <c r="I579" s="16"/>
      <c r="J579" s="17" t="str">
        <f>IF(ISBLANK(I579),"",IF(I579&lt;15,20-I579,0))</f>
        <v/>
      </c>
      <c r="K579" s="18"/>
      <c r="L579" s="72"/>
      <c r="M579" s="18"/>
      <c r="N579" s="50"/>
      <c r="O579" s="18"/>
      <c r="P579" s="101"/>
      <c r="Q579" s="18"/>
      <c r="R579" s="101"/>
      <c r="S579" s="133" t="str">
        <f t="shared" si="213"/>
        <v/>
      </c>
    </row>
    <row r="580" spans="1:19" s="44" customFormat="1" ht="15" collapsed="1" x14ac:dyDescent="0.2">
      <c r="A580" s="45"/>
      <c r="B580" s="36" t="s">
        <v>4</v>
      </c>
      <c r="C580" s="31">
        <f>+IF(ISERROR(SUBTOTAL(1,C549:C579)),"FALSCH!",SUBTOTAL(1,C549:C579))</f>
        <v>10.193333333333333</v>
      </c>
      <c r="D580" s="24">
        <f>+SUM(D549:D579)</f>
        <v>343</v>
      </c>
      <c r="E580" s="23">
        <f>+IF(ISERROR(SUBTOTAL(1,E549:E579)),"FALSCH!",SUBTOTAL(1,E549:E579))</f>
        <v>8.59</v>
      </c>
      <c r="F580" s="24">
        <f>+SUM(F549:F579)</f>
        <v>397.59999999999997</v>
      </c>
      <c r="G580" s="23">
        <f>+IF(ISERROR(SUBTOTAL(1,G549:G579)),"FALSCH!",SUBTOTAL(1,G549:G579))</f>
        <v>14.053333333333331</v>
      </c>
      <c r="H580" s="24">
        <f>+SUM(H549:H579)</f>
        <v>198.60000000000002</v>
      </c>
      <c r="I580" s="23">
        <f>+IF(ISERROR(SUBTOTAL(1,I549:I579)),"FALSCH!",SUBTOTAL(1,I549:I579))</f>
        <v>10.413333333333334</v>
      </c>
      <c r="J580" s="24">
        <f>+SUM(J549:J579)</f>
        <v>329.2</v>
      </c>
      <c r="K580" s="23">
        <f>+IF(ISERROR(SUBTOTAL(1,K549:K579)),"",SUBTOTAL(1,K549:K579))</f>
        <v>12.49</v>
      </c>
      <c r="L580" s="54">
        <f>+IF(L549&lt;&gt;"",SUBTOTAL(9,L549:L579),"")</f>
        <v>261.09999999999997</v>
      </c>
      <c r="M580" s="23">
        <f>+IF(ISERROR(SUBTOTAL(1,M549:M579)),"",SUBTOTAL(1,M549:M579))</f>
        <v>7.1766666666666659</v>
      </c>
      <c r="N580" s="54">
        <f>+IF(N549&lt;&gt;"",SUBTOTAL(9,N549:N579),"")</f>
        <v>440.1</v>
      </c>
      <c r="O580" s="23">
        <f>+IF(ISERROR(SUBTOTAL(1,O549:O579)),"",SUBTOTAL(1,O549:O579))</f>
        <v>9.1833333333333353</v>
      </c>
      <c r="P580" s="54">
        <f>+IF(P549&lt;&gt;"",SUBTOTAL(9,P549:P579),"")</f>
        <v>375.7</v>
      </c>
      <c r="Q580" s="23" t="str">
        <f>+IF(ISERROR(SUBTOTAL(1,Q549:Q579)),"",SUBTOTAL(1,Q549:Q579))</f>
        <v/>
      </c>
      <c r="R580" s="54" t="str">
        <f>+IF(R549&lt;&gt;"",SUBTOTAL(9,R549:R579),"")</f>
        <v/>
      </c>
      <c r="S580" s="63" t="str">
        <f>+IF(Q580&lt;&gt;"",((J580+L580+N580+P580+R580)/5),"")</f>
        <v/>
      </c>
    </row>
    <row r="581" spans="1:19" hidden="1" outlineLevel="1" x14ac:dyDescent="0.2">
      <c r="B581" s="37">
        <v>41030</v>
      </c>
      <c r="C581" s="32">
        <f t="shared" ref="C581:C611" si="214">C152</f>
        <v>8.8000000000000007</v>
      </c>
      <c r="D581" s="19">
        <f t="shared" ref="D581:D611" si="215">D152+2</f>
        <v>13.2</v>
      </c>
      <c r="E581" s="20">
        <f t="shared" ref="E581:E611" si="216">IF(ISBLANK(E152),"",E152)</f>
        <v>7.8</v>
      </c>
      <c r="F581" s="21">
        <f t="shared" ref="F581:F611" si="217">IF(E152&lt;&gt;"",F152+2,"")</f>
        <v>14.2</v>
      </c>
      <c r="G581" s="20">
        <f t="shared" ref="G581:I611" si="218">IF(ISBLANK(G152),"",G152)</f>
        <v>10.9</v>
      </c>
      <c r="H581" s="21">
        <f t="shared" ref="H581:H611" si="219">IF(G152&lt;&gt;"",H152+2,"")</f>
        <v>11.1</v>
      </c>
      <c r="I581" s="20">
        <f t="shared" si="218"/>
        <v>11.1</v>
      </c>
      <c r="J581" s="21">
        <f t="shared" ref="J581:J611" si="220">IF(I152&lt;&gt;"",J152+2,"")</f>
        <v>10.9</v>
      </c>
      <c r="K581" s="22">
        <f t="shared" ref="K581:K611" si="221">IF(ISBLANK(K152),"",K152)</f>
        <v>11.5</v>
      </c>
      <c r="L581" s="99">
        <f t="shared" ref="L581:L611" si="222">IF(K152&lt;&gt;"",L152+2,"")</f>
        <v>10.5</v>
      </c>
      <c r="M581" s="22">
        <f t="shared" ref="M581:M611" si="223">IF(ISBLANK(M152),"",M152)</f>
        <v>7.2</v>
      </c>
      <c r="N581" s="75">
        <f t="shared" ref="N581:N611" si="224">IF(M152&lt;&gt;"",N152+2,"")</f>
        <v>14.8</v>
      </c>
      <c r="O581" s="22">
        <f t="shared" ref="O581:Q611" si="225">IF(ISBLANK(O152),"",O152)</f>
        <v>10.9</v>
      </c>
      <c r="P581" s="99">
        <f t="shared" ref="P581:P611" si="226">IF(O152&lt;&gt;"",P152+2,"")</f>
        <v>11.1</v>
      </c>
      <c r="Q581" s="22" t="str">
        <f t="shared" si="225"/>
        <v/>
      </c>
      <c r="R581" s="99" t="str">
        <f t="shared" ref="R581:R611" si="227">IF(Q152&lt;&gt;"",R152+2,"")</f>
        <v/>
      </c>
      <c r="S581" s="133" t="str">
        <f>+IF(Q581&lt;&gt;"",((J581+L581+N581+P581+R581)/5),"")</f>
        <v/>
      </c>
    </row>
    <row r="582" spans="1:19" hidden="1" outlineLevel="1" x14ac:dyDescent="0.2">
      <c r="B582" s="34">
        <v>41031</v>
      </c>
      <c r="C582" s="29">
        <f t="shared" si="214"/>
        <v>11.3</v>
      </c>
      <c r="D582" s="11">
        <f t="shared" si="215"/>
        <v>10.7</v>
      </c>
      <c r="E582" s="12">
        <f t="shared" si="216"/>
        <v>9.8000000000000007</v>
      </c>
      <c r="F582" s="13">
        <f t="shared" si="217"/>
        <v>12.2</v>
      </c>
      <c r="G582" s="12">
        <f t="shared" si="218"/>
        <v>10.7</v>
      </c>
      <c r="H582" s="13">
        <f t="shared" si="219"/>
        <v>11.3</v>
      </c>
      <c r="I582" s="12">
        <f t="shared" si="218"/>
        <v>12.4</v>
      </c>
      <c r="J582" s="13">
        <f t="shared" si="220"/>
        <v>9.6</v>
      </c>
      <c r="K582" s="14">
        <f t="shared" si="221"/>
        <v>9.5</v>
      </c>
      <c r="L582" s="100">
        <f t="shared" si="222"/>
        <v>12.5</v>
      </c>
      <c r="M582" s="22">
        <f t="shared" si="223"/>
        <v>7.3</v>
      </c>
      <c r="N582" s="75">
        <f t="shared" si="224"/>
        <v>14.7</v>
      </c>
      <c r="O582" s="22">
        <f>IF(ISBLANK(O153),"",O153)</f>
        <v>12.1</v>
      </c>
      <c r="P582" s="99">
        <f t="shared" si="226"/>
        <v>9.9</v>
      </c>
      <c r="Q582" s="22" t="str">
        <f>IF(ISBLANK(Q153),"",Q153)</f>
        <v/>
      </c>
      <c r="R582" s="99" t="str">
        <f t="shared" si="227"/>
        <v/>
      </c>
      <c r="S582" s="133" t="str">
        <f t="shared" ref="S582:S611" si="228">+IF(Q582&lt;&gt;"",((J582+L582+N582+P582+R582)/5),"")</f>
        <v/>
      </c>
    </row>
    <row r="583" spans="1:19" hidden="1" outlineLevel="1" x14ac:dyDescent="0.2">
      <c r="B583" s="34">
        <v>41032</v>
      </c>
      <c r="C583" s="29">
        <f t="shared" si="214"/>
        <v>15.3</v>
      </c>
      <c r="D583" s="11">
        <f t="shared" si="215"/>
        <v>2</v>
      </c>
      <c r="E583" s="12">
        <f t="shared" si="216"/>
        <v>9.9</v>
      </c>
      <c r="F583" s="13">
        <f t="shared" si="217"/>
        <v>12.1</v>
      </c>
      <c r="G583" s="12">
        <f t="shared" si="218"/>
        <v>13.3</v>
      </c>
      <c r="H583" s="13">
        <f t="shared" si="219"/>
        <v>8.6999999999999993</v>
      </c>
      <c r="I583" s="12">
        <f t="shared" si="218"/>
        <v>10.199999999999999</v>
      </c>
      <c r="J583" s="13">
        <f t="shared" si="220"/>
        <v>11.8</v>
      </c>
      <c r="K583" s="14">
        <f t="shared" si="221"/>
        <v>10.8</v>
      </c>
      <c r="L583" s="100">
        <f t="shared" si="222"/>
        <v>11.2</v>
      </c>
      <c r="M583" s="22">
        <f t="shared" si="223"/>
        <v>8.3000000000000007</v>
      </c>
      <c r="N583" s="75">
        <f t="shared" si="224"/>
        <v>13.7</v>
      </c>
      <c r="O583" s="22">
        <f t="shared" si="225"/>
        <v>13.3</v>
      </c>
      <c r="P583" s="99">
        <f t="shared" si="226"/>
        <v>8.6999999999999993</v>
      </c>
      <c r="Q583" s="22" t="str">
        <f t="shared" si="225"/>
        <v/>
      </c>
      <c r="R583" s="99" t="str">
        <f t="shared" si="227"/>
        <v/>
      </c>
      <c r="S583" s="133" t="str">
        <f t="shared" si="228"/>
        <v/>
      </c>
    </row>
    <row r="584" spans="1:19" hidden="1" outlineLevel="1" x14ac:dyDescent="0.2">
      <c r="B584" s="34">
        <v>41033</v>
      </c>
      <c r="C584" s="29">
        <f t="shared" si="214"/>
        <v>18.2</v>
      </c>
      <c r="D584" s="11">
        <f t="shared" si="215"/>
        <v>2</v>
      </c>
      <c r="E584" s="12">
        <f t="shared" si="216"/>
        <v>9</v>
      </c>
      <c r="F584" s="13">
        <f t="shared" si="217"/>
        <v>13</v>
      </c>
      <c r="G584" s="12">
        <f t="shared" si="218"/>
        <v>16.8</v>
      </c>
      <c r="H584" s="13">
        <f t="shared" si="219"/>
        <v>2</v>
      </c>
      <c r="I584" s="12">
        <f t="shared" si="218"/>
        <v>5.7</v>
      </c>
      <c r="J584" s="13">
        <f t="shared" si="220"/>
        <v>16.3</v>
      </c>
      <c r="K584" s="14">
        <f t="shared" si="221"/>
        <v>12.7</v>
      </c>
      <c r="L584" s="100">
        <f t="shared" si="222"/>
        <v>9.3000000000000007</v>
      </c>
      <c r="M584" s="22">
        <f t="shared" si="223"/>
        <v>11.7</v>
      </c>
      <c r="N584" s="75">
        <f t="shared" si="224"/>
        <v>10.3</v>
      </c>
      <c r="O584" s="22">
        <f t="shared" si="225"/>
        <v>12.9</v>
      </c>
      <c r="P584" s="99">
        <f t="shared" si="226"/>
        <v>9.1</v>
      </c>
      <c r="Q584" s="22" t="str">
        <f t="shared" si="225"/>
        <v/>
      </c>
      <c r="R584" s="99" t="str">
        <f t="shared" si="227"/>
        <v/>
      </c>
      <c r="S584" s="133" t="str">
        <f t="shared" si="228"/>
        <v/>
      </c>
    </row>
    <row r="585" spans="1:19" hidden="1" outlineLevel="1" x14ac:dyDescent="0.2">
      <c r="B585" s="34">
        <v>41034</v>
      </c>
      <c r="C585" s="29">
        <f t="shared" si="214"/>
        <v>18.100000000000001</v>
      </c>
      <c r="D585" s="11">
        <f t="shared" si="215"/>
        <v>2</v>
      </c>
      <c r="E585" s="12">
        <f t="shared" si="216"/>
        <v>11.3</v>
      </c>
      <c r="F585" s="13">
        <f t="shared" si="217"/>
        <v>10.7</v>
      </c>
      <c r="G585" s="12">
        <f t="shared" si="218"/>
        <v>17.600000000000001</v>
      </c>
      <c r="H585" s="13">
        <f t="shared" si="219"/>
        <v>2</v>
      </c>
      <c r="I585" s="12">
        <f t="shared" si="218"/>
        <v>4.7</v>
      </c>
      <c r="J585" s="13">
        <f t="shared" si="220"/>
        <v>17.3</v>
      </c>
      <c r="K585" s="14">
        <f t="shared" si="221"/>
        <v>11.1</v>
      </c>
      <c r="L585" s="100">
        <f t="shared" si="222"/>
        <v>10.9</v>
      </c>
      <c r="M585" s="22">
        <f t="shared" si="223"/>
        <v>7.6</v>
      </c>
      <c r="N585" s="75">
        <f t="shared" si="224"/>
        <v>14.4</v>
      </c>
      <c r="O585" s="22">
        <f t="shared" si="225"/>
        <v>12.6</v>
      </c>
      <c r="P585" s="99">
        <f t="shared" si="226"/>
        <v>9.4</v>
      </c>
      <c r="Q585" s="22" t="str">
        <f t="shared" si="225"/>
        <v/>
      </c>
      <c r="R585" s="99" t="str">
        <f t="shared" si="227"/>
        <v/>
      </c>
      <c r="S585" s="133" t="str">
        <f t="shared" si="228"/>
        <v/>
      </c>
    </row>
    <row r="586" spans="1:19" hidden="1" outlineLevel="1" x14ac:dyDescent="0.2">
      <c r="B586" s="34">
        <v>41035</v>
      </c>
      <c r="C586" s="29">
        <f t="shared" si="214"/>
        <v>14.6</v>
      </c>
      <c r="D586" s="11">
        <f t="shared" si="215"/>
        <v>7.4</v>
      </c>
      <c r="E586" s="12">
        <f t="shared" si="216"/>
        <v>12.4</v>
      </c>
      <c r="F586" s="13">
        <f t="shared" si="217"/>
        <v>9.6</v>
      </c>
      <c r="G586" s="12">
        <f t="shared" si="218"/>
        <v>17.8</v>
      </c>
      <c r="H586" s="13">
        <f t="shared" si="219"/>
        <v>2</v>
      </c>
      <c r="I586" s="12">
        <f t="shared" si="218"/>
        <v>4.9000000000000004</v>
      </c>
      <c r="J586" s="13">
        <f t="shared" si="220"/>
        <v>17.100000000000001</v>
      </c>
      <c r="K586" s="14">
        <f t="shared" si="221"/>
        <v>9.5</v>
      </c>
      <c r="L586" s="100">
        <f t="shared" si="222"/>
        <v>12.5</v>
      </c>
      <c r="M586" s="22">
        <f t="shared" si="223"/>
        <v>7.2</v>
      </c>
      <c r="N586" s="75">
        <f t="shared" si="224"/>
        <v>14.8</v>
      </c>
      <c r="O586" s="22">
        <f t="shared" si="225"/>
        <v>12.9</v>
      </c>
      <c r="P586" s="99">
        <f t="shared" si="226"/>
        <v>9.1</v>
      </c>
      <c r="Q586" s="22" t="str">
        <f t="shared" si="225"/>
        <v/>
      </c>
      <c r="R586" s="99" t="str">
        <f t="shared" si="227"/>
        <v/>
      </c>
      <c r="S586" s="133" t="str">
        <f t="shared" si="228"/>
        <v/>
      </c>
    </row>
    <row r="587" spans="1:19" hidden="1" outlineLevel="1" x14ac:dyDescent="0.2">
      <c r="B587" s="34">
        <v>41036</v>
      </c>
      <c r="C587" s="29">
        <f t="shared" si="214"/>
        <v>13</v>
      </c>
      <c r="D587" s="11">
        <f t="shared" si="215"/>
        <v>9</v>
      </c>
      <c r="E587" s="12">
        <f t="shared" si="216"/>
        <v>11.7</v>
      </c>
      <c r="F587" s="13">
        <f t="shared" si="217"/>
        <v>10.3</v>
      </c>
      <c r="G587" s="12">
        <f t="shared" si="218"/>
        <v>18.3</v>
      </c>
      <c r="H587" s="13">
        <f t="shared" si="219"/>
        <v>2</v>
      </c>
      <c r="I587" s="12">
        <f t="shared" si="218"/>
        <v>8.6999999999999993</v>
      </c>
      <c r="J587" s="13">
        <f t="shared" si="220"/>
        <v>13.3</v>
      </c>
      <c r="K587" s="14">
        <f t="shared" si="221"/>
        <v>12.9</v>
      </c>
      <c r="L587" s="100">
        <f t="shared" si="222"/>
        <v>9.1</v>
      </c>
      <c r="M587" s="22">
        <f t="shared" si="223"/>
        <v>8.3000000000000007</v>
      </c>
      <c r="N587" s="75">
        <f t="shared" si="224"/>
        <v>13.7</v>
      </c>
      <c r="O587" s="22">
        <f t="shared" si="225"/>
        <v>13.6</v>
      </c>
      <c r="P587" s="99">
        <f t="shared" si="226"/>
        <v>8.4</v>
      </c>
      <c r="Q587" s="22" t="str">
        <f t="shared" si="225"/>
        <v/>
      </c>
      <c r="R587" s="99" t="str">
        <f t="shared" si="227"/>
        <v/>
      </c>
      <c r="S587" s="133" t="str">
        <f t="shared" si="228"/>
        <v/>
      </c>
    </row>
    <row r="588" spans="1:19" hidden="1" outlineLevel="1" x14ac:dyDescent="0.2">
      <c r="B588" s="34">
        <v>41037</v>
      </c>
      <c r="C588" s="29">
        <f t="shared" si="214"/>
        <v>16.2</v>
      </c>
      <c r="D588" s="11">
        <f t="shared" si="215"/>
        <v>2</v>
      </c>
      <c r="E588" s="12">
        <f t="shared" si="216"/>
        <v>9.1999999999999993</v>
      </c>
      <c r="F588" s="13">
        <f t="shared" si="217"/>
        <v>12.8</v>
      </c>
      <c r="G588" s="12">
        <f t="shared" si="218"/>
        <v>18.100000000000001</v>
      </c>
      <c r="H588" s="13">
        <f t="shared" si="219"/>
        <v>2</v>
      </c>
      <c r="I588" s="12">
        <f t="shared" si="218"/>
        <v>10.7</v>
      </c>
      <c r="J588" s="13">
        <f t="shared" si="220"/>
        <v>11.3</v>
      </c>
      <c r="K588" s="14">
        <f t="shared" si="221"/>
        <v>17.100000000000001</v>
      </c>
      <c r="L588" s="100">
        <f t="shared" si="222"/>
        <v>2</v>
      </c>
      <c r="M588" s="22">
        <f t="shared" si="223"/>
        <v>10.7</v>
      </c>
      <c r="N588" s="75">
        <f t="shared" si="224"/>
        <v>11.3</v>
      </c>
      <c r="O588" s="22">
        <f t="shared" si="225"/>
        <v>13.8</v>
      </c>
      <c r="P588" s="99">
        <f t="shared" si="226"/>
        <v>8.1999999999999993</v>
      </c>
      <c r="Q588" s="22" t="str">
        <f t="shared" si="225"/>
        <v/>
      </c>
      <c r="R588" s="99" t="str">
        <f t="shared" si="227"/>
        <v/>
      </c>
      <c r="S588" s="133" t="str">
        <f t="shared" si="228"/>
        <v/>
      </c>
    </row>
    <row r="589" spans="1:19" hidden="1" outlineLevel="1" x14ac:dyDescent="0.2">
      <c r="B589" s="34">
        <v>41038</v>
      </c>
      <c r="C589" s="29">
        <f t="shared" si="214"/>
        <v>16.600000000000001</v>
      </c>
      <c r="D589" s="11">
        <f t="shared" si="215"/>
        <v>2</v>
      </c>
      <c r="E589" s="12">
        <f t="shared" si="216"/>
        <v>8.8000000000000007</v>
      </c>
      <c r="F589" s="13">
        <f t="shared" si="217"/>
        <v>13.2</v>
      </c>
      <c r="G589" s="12">
        <f t="shared" si="218"/>
        <v>17.2</v>
      </c>
      <c r="H589" s="13">
        <f t="shared" si="219"/>
        <v>2</v>
      </c>
      <c r="I589" s="12">
        <f t="shared" si="218"/>
        <v>11.4</v>
      </c>
      <c r="J589" s="13">
        <f t="shared" si="220"/>
        <v>10.6</v>
      </c>
      <c r="K589" s="14">
        <f t="shared" si="221"/>
        <v>17.8</v>
      </c>
      <c r="L589" s="100">
        <f t="shared" si="222"/>
        <v>2</v>
      </c>
      <c r="M589" s="22">
        <f t="shared" si="223"/>
        <v>19.8</v>
      </c>
      <c r="N589" s="75">
        <f t="shared" si="224"/>
        <v>2</v>
      </c>
      <c r="O589" s="22">
        <f t="shared" si="225"/>
        <v>16.100000000000001</v>
      </c>
      <c r="P589" s="99">
        <f t="shared" si="226"/>
        <v>2</v>
      </c>
      <c r="Q589" s="22" t="str">
        <f t="shared" si="225"/>
        <v/>
      </c>
      <c r="R589" s="99" t="str">
        <f t="shared" si="227"/>
        <v/>
      </c>
      <c r="S589" s="133" t="str">
        <f t="shared" si="228"/>
        <v/>
      </c>
    </row>
    <row r="590" spans="1:19" hidden="1" outlineLevel="1" x14ac:dyDescent="0.2">
      <c r="B590" s="34">
        <v>41039</v>
      </c>
      <c r="C590" s="29">
        <f t="shared" si="214"/>
        <v>15.5</v>
      </c>
      <c r="D590" s="11">
        <f t="shared" si="215"/>
        <v>2</v>
      </c>
      <c r="E590" s="12">
        <f t="shared" si="216"/>
        <v>10.7</v>
      </c>
      <c r="F590" s="13">
        <f t="shared" si="217"/>
        <v>11.3</v>
      </c>
      <c r="G590" s="12">
        <f t="shared" si="218"/>
        <v>14</v>
      </c>
      <c r="H590" s="13">
        <f t="shared" si="219"/>
        <v>8</v>
      </c>
      <c r="I590" s="12">
        <f t="shared" si="218"/>
        <v>12</v>
      </c>
      <c r="J590" s="13">
        <f t="shared" si="220"/>
        <v>10</v>
      </c>
      <c r="K590" s="14">
        <f t="shared" si="221"/>
        <v>17.8</v>
      </c>
      <c r="L590" s="100">
        <f t="shared" si="222"/>
        <v>2</v>
      </c>
      <c r="M590" s="22">
        <f t="shared" si="223"/>
        <v>17.600000000000001</v>
      </c>
      <c r="N590" s="75">
        <f t="shared" si="224"/>
        <v>2</v>
      </c>
      <c r="O590" s="22">
        <f t="shared" si="225"/>
        <v>18.2</v>
      </c>
      <c r="P590" s="99">
        <f t="shared" si="226"/>
        <v>2</v>
      </c>
      <c r="Q590" s="22" t="str">
        <f t="shared" si="225"/>
        <v/>
      </c>
      <c r="R590" s="99" t="str">
        <f t="shared" si="227"/>
        <v/>
      </c>
      <c r="S590" s="133" t="str">
        <f t="shared" si="228"/>
        <v/>
      </c>
    </row>
    <row r="591" spans="1:19" hidden="1" outlineLevel="1" x14ac:dyDescent="0.2">
      <c r="B591" s="34">
        <v>41040</v>
      </c>
      <c r="C591" s="29">
        <f t="shared" si="214"/>
        <v>18</v>
      </c>
      <c r="D591" s="11">
        <f t="shared" si="215"/>
        <v>2</v>
      </c>
      <c r="E591" s="12">
        <f t="shared" si="216"/>
        <v>14.6</v>
      </c>
      <c r="F591" s="13">
        <f t="shared" si="217"/>
        <v>7.4</v>
      </c>
      <c r="G591" s="12">
        <f t="shared" si="218"/>
        <v>14.4</v>
      </c>
      <c r="H591" s="13">
        <f t="shared" si="219"/>
        <v>7.6</v>
      </c>
      <c r="I591" s="12">
        <f t="shared" si="218"/>
        <v>12.9</v>
      </c>
      <c r="J591" s="13">
        <f t="shared" si="220"/>
        <v>9.1</v>
      </c>
      <c r="K591" s="14">
        <f t="shared" si="221"/>
        <v>10.199999999999999</v>
      </c>
      <c r="L591" s="100">
        <f t="shared" si="222"/>
        <v>11.8</v>
      </c>
      <c r="M591" s="22">
        <f t="shared" si="223"/>
        <v>12.6</v>
      </c>
      <c r="N591" s="75">
        <f t="shared" si="224"/>
        <v>9.4</v>
      </c>
      <c r="O591" s="22">
        <f t="shared" si="225"/>
        <v>21.1</v>
      </c>
      <c r="P591" s="99">
        <f t="shared" si="226"/>
        <v>2</v>
      </c>
      <c r="Q591" s="22" t="str">
        <f t="shared" si="225"/>
        <v/>
      </c>
      <c r="R591" s="99" t="str">
        <f t="shared" si="227"/>
        <v/>
      </c>
      <c r="S591" s="133" t="str">
        <f t="shared" si="228"/>
        <v/>
      </c>
    </row>
    <row r="592" spans="1:19" hidden="1" outlineLevel="1" x14ac:dyDescent="0.2">
      <c r="B592" s="34">
        <v>41041</v>
      </c>
      <c r="C592" s="29">
        <f t="shared" si="214"/>
        <v>21.400000000000002</v>
      </c>
      <c r="D592" s="11">
        <f t="shared" si="215"/>
        <v>2</v>
      </c>
      <c r="E592" s="12">
        <f t="shared" si="216"/>
        <v>15.8</v>
      </c>
      <c r="F592" s="13">
        <f t="shared" si="217"/>
        <v>2</v>
      </c>
      <c r="G592" s="12">
        <f t="shared" si="218"/>
        <v>17.899999999999999</v>
      </c>
      <c r="H592" s="13">
        <f t="shared" si="219"/>
        <v>2</v>
      </c>
      <c r="I592" s="12">
        <f t="shared" si="218"/>
        <v>9.4</v>
      </c>
      <c r="J592" s="13">
        <f t="shared" si="220"/>
        <v>12.6</v>
      </c>
      <c r="K592" s="14">
        <f t="shared" si="221"/>
        <v>7.1</v>
      </c>
      <c r="L592" s="100">
        <f t="shared" si="222"/>
        <v>14.9</v>
      </c>
      <c r="M592" s="22">
        <f t="shared" si="223"/>
        <v>11.2</v>
      </c>
      <c r="N592" s="75">
        <f t="shared" si="224"/>
        <v>10.8</v>
      </c>
      <c r="O592" s="22">
        <f t="shared" si="225"/>
        <v>19.5</v>
      </c>
      <c r="P592" s="99">
        <f t="shared" si="226"/>
        <v>2</v>
      </c>
      <c r="Q592" s="22" t="str">
        <f t="shared" si="225"/>
        <v/>
      </c>
      <c r="R592" s="99" t="str">
        <f t="shared" si="227"/>
        <v/>
      </c>
      <c r="S592" s="133" t="str">
        <f t="shared" si="228"/>
        <v/>
      </c>
    </row>
    <row r="593" spans="2:19" hidden="1" outlineLevel="1" x14ac:dyDescent="0.2">
      <c r="B593" s="34">
        <v>41042</v>
      </c>
      <c r="C593" s="29">
        <f t="shared" si="214"/>
        <v>18.8</v>
      </c>
      <c r="D593" s="11">
        <f t="shared" si="215"/>
        <v>2</v>
      </c>
      <c r="E593" s="12">
        <f t="shared" si="216"/>
        <v>15.5</v>
      </c>
      <c r="F593" s="13">
        <f t="shared" si="217"/>
        <v>2</v>
      </c>
      <c r="G593" s="12">
        <f t="shared" si="218"/>
        <v>15.4</v>
      </c>
      <c r="H593" s="13">
        <f t="shared" si="219"/>
        <v>2</v>
      </c>
      <c r="I593" s="12">
        <f t="shared" si="218"/>
        <v>9.8000000000000007</v>
      </c>
      <c r="J593" s="13">
        <f t="shared" si="220"/>
        <v>12.2</v>
      </c>
      <c r="K593" s="14">
        <f t="shared" si="221"/>
        <v>8.1</v>
      </c>
      <c r="L593" s="100">
        <f t="shared" si="222"/>
        <v>13.9</v>
      </c>
      <c r="M593" s="22">
        <f t="shared" si="223"/>
        <v>12</v>
      </c>
      <c r="N593" s="75">
        <f t="shared" si="224"/>
        <v>10</v>
      </c>
      <c r="O593" s="22">
        <f t="shared" si="225"/>
        <v>16.899999999999999</v>
      </c>
      <c r="P593" s="99">
        <f t="shared" si="226"/>
        <v>2</v>
      </c>
      <c r="Q593" s="22" t="str">
        <f t="shared" si="225"/>
        <v/>
      </c>
      <c r="R593" s="99" t="str">
        <f t="shared" si="227"/>
        <v/>
      </c>
      <c r="S593" s="133" t="str">
        <f t="shared" si="228"/>
        <v/>
      </c>
    </row>
    <row r="594" spans="2:19" hidden="1" outlineLevel="1" x14ac:dyDescent="0.2">
      <c r="B594" s="34">
        <v>41043</v>
      </c>
      <c r="C594" s="29">
        <f t="shared" si="214"/>
        <v>15.9</v>
      </c>
      <c r="D594" s="11">
        <f t="shared" si="215"/>
        <v>2</v>
      </c>
      <c r="E594" s="12">
        <f t="shared" si="216"/>
        <v>14.3</v>
      </c>
      <c r="F594" s="13">
        <f t="shared" si="217"/>
        <v>7.6999999999999993</v>
      </c>
      <c r="G594" s="12">
        <f t="shared" si="218"/>
        <v>13.2</v>
      </c>
      <c r="H594" s="13">
        <f t="shared" si="219"/>
        <v>8.8000000000000007</v>
      </c>
      <c r="I594" s="12">
        <f t="shared" si="218"/>
        <v>8.6</v>
      </c>
      <c r="J594" s="13">
        <f t="shared" si="220"/>
        <v>13.4</v>
      </c>
      <c r="K594" s="14">
        <f t="shared" si="221"/>
        <v>9.4</v>
      </c>
      <c r="L594" s="100">
        <f t="shared" si="222"/>
        <v>12.6</v>
      </c>
      <c r="M594" s="22">
        <f t="shared" si="223"/>
        <v>11.9</v>
      </c>
      <c r="N594" s="75">
        <f t="shared" si="224"/>
        <v>10.1</v>
      </c>
      <c r="O594" s="22">
        <f t="shared" si="225"/>
        <v>16.3</v>
      </c>
      <c r="P594" s="99">
        <f t="shared" si="226"/>
        <v>2</v>
      </c>
      <c r="Q594" s="22" t="str">
        <f t="shared" si="225"/>
        <v/>
      </c>
      <c r="R594" s="99" t="str">
        <f t="shared" si="227"/>
        <v/>
      </c>
      <c r="S594" s="133" t="str">
        <f t="shared" si="228"/>
        <v/>
      </c>
    </row>
    <row r="595" spans="2:19" hidden="1" outlineLevel="1" x14ac:dyDescent="0.2">
      <c r="B595" s="34">
        <v>41044</v>
      </c>
      <c r="C595" s="29">
        <f t="shared" si="214"/>
        <v>11.1</v>
      </c>
      <c r="D595" s="11">
        <f t="shared" si="215"/>
        <v>10.9</v>
      </c>
      <c r="E595" s="12">
        <f t="shared" si="216"/>
        <v>15.3</v>
      </c>
      <c r="F595" s="13">
        <f t="shared" si="217"/>
        <v>2</v>
      </c>
      <c r="G595" s="12">
        <f t="shared" si="218"/>
        <v>14.5</v>
      </c>
      <c r="H595" s="13">
        <f t="shared" si="219"/>
        <v>7.5</v>
      </c>
      <c r="I595" s="12">
        <f t="shared" si="218"/>
        <v>8.3000000000000007</v>
      </c>
      <c r="J595" s="13">
        <f t="shared" si="220"/>
        <v>13.7</v>
      </c>
      <c r="K595" s="14">
        <f t="shared" si="221"/>
        <v>12</v>
      </c>
      <c r="L595" s="100">
        <f t="shared" si="222"/>
        <v>10</v>
      </c>
      <c r="M595" s="22">
        <f t="shared" si="223"/>
        <v>11.3</v>
      </c>
      <c r="N595" s="75">
        <f t="shared" si="224"/>
        <v>10.7</v>
      </c>
      <c r="O595" s="22">
        <f t="shared" si="225"/>
        <v>18.3</v>
      </c>
      <c r="P595" s="99">
        <f t="shared" si="226"/>
        <v>2</v>
      </c>
      <c r="Q595" s="22" t="str">
        <f t="shared" si="225"/>
        <v/>
      </c>
      <c r="R595" s="99" t="str">
        <f t="shared" si="227"/>
        <v/>
      </c>
      <c r="S595" s="133" t="str">
        <f t="shared" si="228"/>
        <v/>
      </c>
    </row>
    <row r="596" spans="2:19" hidden="1" outlineLevel="1" x14ac:dyDescent="0.2">
      <c r="B596" s="34">
        <v>41045</v>
      </c>
      <c r="C596" s="29">
        <f t="shared" si="214"/>
        <v>14.3</v>
      </c>
      <c r="D596" s="11">
        <f t="shared" si="215"/>
        <v>7.6999999999999993</v>
      </c>
      <c r="E596" s="12">
        <f t="shared" si="216"/>
        <v>16.8</v>
      </c>
      <c r="F596" s="13">
        <f t="shared" si="217"/>
        <v>2</v>
      </c>
      <c r="G596" s="12">
        <f t="shared" si="218"/>
        <v>12</v>
      </c>
      <c r="H596" s="13">
        <f t="shared" si="219"/>
        <v>10</v>
      </c>
      <c r="I596" s="12">
        <f t="shared" si="218"/>
        <v>8.5</v>
      </c>
      <c r="J596" s="13">
        <f t="shared" si="220"/>
        <v>13.5</v>
      </c>
      <c r="K596" s="14">
        <f t="shared" si="221"/>
        <v>12.6</v>
      </c>
      <c r="L596" s="100">
        <f t="shared" si="222"/>
        <v>9.4</v>
      </c>
      <c r="M596" s="22">
        <f t="shared" si="223"/>
        <v>12.8</v>
      </c>
      <c r="N596" s="75">
        <f t="shared" si="224"/>
        <v>9.1999999999999993</v>
      </c>
      <c r="O596" s="22">
        <f t="shared" si="225"/>
        <v>18.2</v>
      </c>
      <c r="P596" s="99">
        <f t="shared" si="226"/>
        <v>2</v>
      </c>
      <c r="Q596" s="22" t="str">
        <f t="shared" si="225"/>
        <v/>
      </c>
      <c r="R596" s="99" t="str">
        <f t="shared" si="227"/>
        <v/>
      </c>
      <c r="S596" s="133" t="str">
        <f t="shared" si="228"/>
        <v/>
      </c>
    </row>
    <row r="597" spans="2:19" hidden="1" outlineLevel="1" x14ac:dyDescent="0.2">
      <c r="B597" s="34">
        <v>41046</v>
      </c>
      <c r="C597" s="29">
        <f t="shared" si="214"/>
        <v>14.5</v>
      </c>
      <c r="D597" s="11">
        <f t="shared" si="215"/>
        <v>7.5</v>
      </c>
      <c r="E597" s="12">
        <f t="shared" si="216"/>
        <v>20</v>
      </c>
      <c r="F597" s="13">
        <f t="shared" si="217"/>
        <v>2</v>
      </c>
      <c r="G597" s="12">
        <f t="shared" si="218"/>
        <v>12.2</v>
      </c>
      <c r="H597" s="13">
        <f t="shared" si="219"/>
        <v>9.8000000000000007</v>
      </c>
      <c r="I597" s="12">
        <f t="shared" si="218"/>
        <v>13.5</v>
      </c>
      <c r="J597" s="13">
        <f t="shared" si="220"/>
        <v>8.5</v>
      </c>
      <c r="K597" s="14">
        <f t="shared" si="221"/>
        <v>13.4</v>
      </c>
      <c r="L597" s="100">
        <f t="shared" si="222"/>
        <v>8.6</v>
      </c>
      <c r="M597" s="22">
        <f t="shared" si="223"/>
        <v>11.5</v>
      </c>
      <c r="N597" s="75">
        <f t="shared" si="224"/>
        <v>10.5</v>
      </c>
      <c r="O597" s="22">
        <f t="shared" si="225"/>
        <v>18.399999999999999</v>
      </c>
      <c r="P597" s="99">
        <f t="shared" si="226"/>
        <v>2</v>
      </c>
      <c r="Q597" s="22" t="str">
        <f t="shared" si="225"/>
        <v/>
      </c>
      <c r="R597" s="99" t="str">
        <f t="shared" si="227"/>
        <v/>
      </c>
      <c r="S597" s="133" t="str">
        <f t="shared" si="228"/>
        <v/>
      </c>
    </row>
    <row r="598" spans="2:19" hidden="1" outlineLevel="1" x14ac:dyDescent="0.2">
      <c r="B598" s="34">
        <v>41047</v>
      </c>
      <c r="C598" s="29">
        <f t="shared" si="214"/>
        <v>15.700000000000001</v>
      </c>
      <c r="D598" s="11">
        <f t="shared" si="215"/>
        <v>2</v>
      </c>
      <c r="E598" s="12">
        <f t="shared" si="216"/>
        <v>18.899999999999999</v>
      </c>
      <c r="F598" s="13">
        <f t="shared" si="217"/>
        <v>2</v>
      </c>
      <c r="G598" s="12">
        <f t="shared" si="218"/>
        <v>13.5</v>
      </c>
      <c r="H598" s="13">
        <f t="shared" si="219"/>
        <v>8.5</v>
      </c>
      <c r="I598" s="12">
        <f t="shared" si="218"/>
        <v>13.8</v>
      </c>
      <c r="J598" s="13">
        <f t="shared" si="220"/>
        <v>8.1999999999999993</v>
      </c>
      <c r="K598" s="14">
        <f t="shared" si="221"/>
        <v>15.4</v>
      </c>
      <c r="L598" s="100">
        <f t="shared" si="222"/>
        <v>2</v>
      </c>
      <c r="M598" s="22">
        <f t="shared" si="223"/>
        <v>10.8</v>
      </c>
      <c r="N598" s="75">
        <f t="shared" si="224"/>
        <v>11.2</v>
      </c>
      <c r="O598" s="22">
        <f t="shared" si="225"/>
        <v>20.6</v>
      </c>
      <c r="P598" s="99">
        <f t="shared" si="226"/>
        <v>2</v>
      </c>
      <c r="Q598" s="22" t="str">
        <f t="shared" si="225"/>
        <v/>
      </c>
      <c r="R598" s="99" t="str">
        <f t="shared" si="227"/>
        <v/>
      </c>
      <c r="S598" s="133" t="str">
        <f t="shared" si="228"/>
        <v/>
      </c>
    </row>
    <row r="599" spans="2:19" hidden="1" outlineLevel="1" x14ac:dyDescent="0.2">
      <c r="B599" s="34">
        <v>41048</v>
      </c>
      <c r="C599" s="29">
        <f t="shared" si="214"/>
        <v>13.3</v>
      </c>
      <c r="D599" s="11">
        <f t="shared" si="215"/>
        <v>8.6999999999999993</v>
      </c>
      <c r="E599" s="12">
        <f t="shared" si="216"/>
        <v>12.9</v>
      </c>
      <c r="F599" s="13">
        <f t="shared" si="217"/>
        <v>9.1</v>
      </c>
      <c r="G599" s="12">
        <f t="shared" si="218"/>
        <v>13.6</v>
      </c>
      <c r="H599" s="13">
        <f t="shared" si="219"/>
        <v>8.4</v>
      </c>
      <c r="I599" s="12">
        <f t="shared" si="218"/>
        <v>14.4</v>
      </c>
      <c r="J599" s="13">
        <f t="shared" si="220"/>
        <v>7.6</v>
      </c>
      <c r="K599" s="14">
        <f t="shared" si="221"/>
        <v>17.399999999999999</v>
      </c>
      <c r="L599" s="100">
        <f t="shared" si="222"/>
        <v>2</v>
      </c>
      <c r="M599" s="22">
        <f t="shared" si="223"/>
        <v>11</v>
      </c>
      <c r="N599" s="75">
        <f t="shared" si="224"/>
        <v>11</v>
      </c>
      <c r="O599" s="22">
        <f t="shared" si="225"/>
        <v>22.5</v>
      </c>
      <c r="P599" s="99">
        <f t="shared" si="226"/>
        <v>2</v>
      </c>
      <c r="Q599" s="22" t="str">
        <f t="shared" si="225"/>
        <v/>
      </c>
      <c r="R599" s="99" t="str">
        <f t="shared" si="227"/>
        <v/>
      </c>
      <c r="S599" s="133" t="str">
        <f t="shared" si="228"/>
        <v/>
      </c>
    </row>
    <row r="600" spans="2:19" hidden="1" outlineLevel="1" x14ac:dyDescent="0.2">
      <c r="B600" s="34">
        <v>41049</v>
      </c>
      <c r="C600" s="29">
        <f t="shared" si="214"/>
        <v>10.200000000000001</v>
      </c>
      <c r="D600" s="11">
        <f t="shared" si="215"/>
        <v>11.799999999999999</v>
      </c>
      <c r="E600" s="12">
        <f t="shared" si="216"/>
        <v>11</v>
      </c>
      <c r="F600" s="13">
        <f t="shared" si="217"/>
        <v>11</v>
      </c>
      <c r="G600" s="12">
        <f t="shared" si="218"/>
        <v>13.9</v>
      </c>
      <c r="H600" s="13">
        <f t="shared" si="219"/>
        <v>8.1</v>
      </c>
      <c r="I600" s="12">
        <f t="shared" si="218"/>
        <v>13.2</v>
      </c>
      <c r="J600" s="13">
        <f t="shared" si="220"/>
        <v>8.8000000000000007</v>
      </c>
      <c r="K600" s="14">
        <f t="shared" si="221"/>
        <v>17</v>
      </c>
      <c r="L600" s="100">
        <f t="shared" si="222"/>
        <v>2</v>
      </c>
      <c r="M600" s="22">
        <f t="shared" si="223"/>
        <v>11.7</v>
      </c>
      <c r="N600" s="75">
        <f t="shared" si="224"/>
        <v>10.3</v>
      </c>
      <c r="O600" s="22">
        <f t="shared" si="225"/>
        <v>23.9</v>
      </c>
      <c r="P600" s="99">
        <f t="shared" si="226"/>
        <v>2</v>
      </c>
      <c r="Q600" s="22" t="str">
        <f t="shared" si="225"/>
        <v/>
      </c>
      <c r="R600" s="99" t="str">
        <f t="shared" si="227"/>
        <v/>
      </c>
      <c r="S600" s="133" t="str">
        <f t="shared" si="228"/>
        <v/>
      </c>
    </row>
    <row r="601" spans="2:19" hidden="1" outlineLevel="1" x14ac:dyDescent="0.2">
      <c r="B601" s="34">
        <v>41050</v>
      </c>
      <c r="C601" s="29">
        <f t="shared" si="214"/>
        <v>11.3</v>
      </c>
      <c r="D601" s="11">
        <f t="shared" si="215"/>
        <v>10.7</v>
      </c>
      <c r="E601" s="12">
        <f t="shared" si="216"/>
        <v>13.8</v>
      </c>
      <c r="F601" s="13">
        <f t="shared" si="217"/>
        <v>8.1999999999999993</v>
      </c>
      <c r="G601" s="12">
        <f t="shared" si="218"/>
        <v>16.7</v>
      </c>
      <c r="H601" s="13">
        <f t="shared" si="219"/>
        <v>2</v>
      </c>
      <c r="I601" s="12">
        <f t="shared" si="218"/>
        <v>11.7</v>
      </c>
      <c r="J601" s="13">
        <f t="shared" si="220"/>
        <v>10.3</v>
      </c>
      <c r="K601" s="14">
        <f t="shared" si="221"/>
        <v>17.899999999999999</v>
      </c>
      <c r="L601" s="100">
        <f t="shared" si="222"/>
        <v>2</v>
      </c>
      <c r="M601" s="22">
        <f t="shared" si="223"/>
        <v>12.8</v>
      </c>
      <c r="N601" s="75">
        <f t="shared" si="224"/>
        <v>9.1999999999999993</v>
      </c>
      <c r="O601" s="22">
        <f t="shared" si="225"/>
        <v>18.3</v>
      </c>
      <c r="P601" s="99">
        <f t="shared" si="226"/>
        <v>2</v>
      </c>
      <c r="Q601" s="22" t="str">
        <f t="shared" si="225"/>
        <v/>
      </c>
      <c r="R601" s="99" t="str">
        <f t="shared" si="227"/>
        <v/>
      </c>
      <c r="S601" s="133" t="str">
        <f t="shared" si="228"/>
        <v/>
      </c>
    </row>
    <row r="602" spans="2:19" hidden="1" outlineLevel="1" x14ac:dyDescent="0.2">
      <c r="B602" s="34">
        <v>41051</v>
      </c>
      <c r="C602" s="29">
        <f t="shared" si="214"/>
        <v>11.8</v>
      </c>
      <c r="D602" s="11">
        <f t="shared" si="215"/>
        <v>10.199999999999999</v>
      </c>
      <c r="E602" s="12">
        <f t="shared" si="216"/>
        <v>17.600000000000001</v>
      </c>
      <c r="F602" s="13">
        <f t="shared" si="217"/>
        <v>2</v>
      </c>
      <c r="G602" s="12">
        <f t="shared" si="218"/>
        <v>16.399999999999999</v>
      </c>
      <c r="H602" s="13">
        <f t="shared" si="219"/>
        <v>2</v>
      </c>
      <c r="I602" s="12">
        <f t="shared" si="218"/>
        <v>13.4</v>
      </c>
      <c r="J602" s="13">
        <f t="shared" si="220"/>
        <v>8.6</v>
      </c>
      <c r="K602" s="14">
        <f t="shared" si="221"/>
        <v>19.8</v>
      </c>
      <c r="L602" s="100">
        <f t="shared" si="222"/>
        <v>2</v>
      </c>
      <c r="M602" s="22">
        <f t="shared" si="223"/>
        <v>13.6</v>
      </c>
      <c r="N602" s="75">
        <f t="shared" si="224"/>
        <v>8.4</v>
      </c>
      <c r="O602" s="22">
        <f t="shared" si="225"/>
        <v>17</v>
      </c>
      <c r="P602" s="99">
        <f t="shared" si="226"/>
        <v>2</v>
      </c>
      <c r="Q602" s="22" t="str">
        <f t="shared" si="225"/>
        <v/>
      </c>
      <c r="R602" s="99" t="str">
        <f t="shared" si="227"/>
        <v/>
      </c>
      <c r="S602" s="133" t="str">
        <f t="shared" si="228"/>
        <v/>
      </c>
    </row>
    <row r="603" spans="2:19" hidden="1" outlineLevel="1" x14ac:dyDescent="0.2">
      <c r="B603" s="34">
        <v>41052</v>
      </c>
      <c r="C603" s="29">
        <f t="shared" si="214"/>
        <v>13.5</v>
      </c>
      <c r="D603" s="11">
        <f t="shared" si="215"/>
        <v>8.5</v>
      </c>
      <c r="E603" s="12">
        <f t="shared" si="216"/>
        <v>18.7</v>
      </c>
      <c r="F603" s="13">
        <f t="shared" si="217"/>
        <v>2</v>
      </c>
      <c r="G603" s="12">
        <f t="shared" si="218"/>
        <v>16.899999999999999</v>
      </c>
      <c r="H603" s="13">
        <f t="shared" si="219"/>
        <v>2</v>
      </c>
      <c r="I603" s="12">
        <f t="shared" si="218"/>
        <v>13.6</v>
      </c>
      <c r="J603" s="13">
        <f t="shared" si="220"/>
        <v>8.4</v>
      </c>
      <c r="K603" s="14">
        <f t="shared" si="221"/>
        <v>14.3</v>
      </c>
      <c r="L603" s="100">
        <f t="shared" si="222"/>
        <v>7.6999999999999993</v>
      </c>
      <c r="M603" s="22">
        <f t="shared" si="223"/>
        <v>12.1</v>
      </c>
      <c r="N603" s="75">
        <f t="shared" si="224"/>
        <v>9.9</v>
      </c>
      <c r="O603" s="22">
        <f t="shared" si="225"/>
        <v>17.399999999999999</v>
      </c>
      <c r="P603" s="99">
        <f t="shared" si="226"/>
        <v>2</v>
      </c>
      <c r="Q603" s="22" t="str">
        <f t="shared" si="225"/>
        <v/>
      </c>
      <c r="R603" s="99" t="str">
        <f t="shared" si="227"/>
        <v/>
      </c>
      <c r="S603" s="133" t="str">
        <f t="shared" si="228"/>
        <v/>
      </c>
    </row>
    <row r="604" spans="2:19" hidden="1" outlineLevel="1" x14ac:dyDescent="0.2">
      <c r="B604" s="34">
        <v>41053</v>
      </c>
      <c r="C604" s="29">
        <f t="shared" si="214"/>
        <v>15.4</v>
      </c>
      <c r="D604" s="11">
        <f t="shared" si="215"/>
        <v>2</v>
      </c>
      <c r="E604" s="12">
        <f t="shared" si="216"/>
        <v>18</v>
      </c>
      <c r="F604" s="13">
        <f t="shared" si="217"/>
        <v>2</v>
      </c>
      <c r="G604" s="12">
        <f t="shared" si="218"/>
        <v>17</v>
      </c>
      <c r="H604" s="13">
        <f t="shared" si="219"/>
        <v>2</v>
      </c>
      <c r="I604" s="12">
        <f t="shared" si="218"/>
        <v>15.5</v>
      </c>
      <c r="J604" s="13">
        <f t="shared" si="220"/>
        <v>2</v>
      </c>
      <c r="K604" s="14">
        <f t="shared" si="221"/>
        <v>13.7</v>
      </c>
      <c r="L604" s="100">
        <f t="shared" si="222"/>
        <v>8.3000000000000007</v>
      </c>
      <c r="M604" s="22">
        <f t="shared" si="223"/>
        <v>11.6</v>
      </c>
      <c r="N604" s="75">
        <f t="shared" si="224"/>
        <v>10.4</v>
      </c>
      <c r="O604" s="22">
        <f t="shared" si="225"/>
        <v>17.2</v>
      </c>
      <c r="P604" s="99">
        <f t="shared" si="226"/>
        <v>2</v>
      </c>
      <c r="Q604" s="22" t="str">
        <f t="shared" si="225"/>
        <v/>
      </c>
      <c r="R604" s="99" t="str">
        <f t="shared" si="227"/>
        <v/>
      </c>
      <c r="S604" s="133" t="str">
        <f t="shared" si="228"/>
        <v/>
      </c>
    </row>
    <row r="605" spans="2:19" hidden="1" outlineLevel="1" x14ac:dyDescent="0.2">
      <c r="B605" s="34">
        <v>41054</v>
      </c>
      <c r="C605" s="29">
        <f t="shared" si="214"/>
        <v>13.8</v>
      </c>
      <c r="D605" s="11">
        <f t="shared" si="215"/>
        <v>8.1999999999999993</v>
      </c>
      <c r="E605" s="12">
        <f t="shared" si="216"/>
        <v>17.5</v>
      </c>
      <c r="F605" s="13">
        <f t="shared" si="217"/>
        <v>2</v>
      </c>
      <c r="G605" s="12">
        <f t="shared" si="218"/>
        <v>18.8</v>
      </c>
      <c r="H605" s="13">
        <f t="shared" si="219"/>
        <v>2</v>
      </c>
      <c r="I605" s="12">
        <f t="shared" si="218"/>
        <v>15.2</v>
      </c>
      <c r="J605" s="13">
        <f t="shared" si="220"/>
        <v>2</v>
      </c>
      <c r="K605" s="14">
        <f t="shared" si="221"/>
        <v>14.5</v>
      </c>
      <c r="L605" s="100">
        <f t="shared" si="222"/>
        <v>7.5</v>
      </c>
      <c r="M605" s="22">
        <f t="shared" si="223"/>
        <v>11.3</v>
      </c>
      <c r="N605" s="75">
        <f t="shared" si="224"/>
        <v>10.7</v>
      </c>
      <c r="O605" s="22">
        <f t="shared" si="225"/>
        <v>16.5</v>
      </c>
      <c r="P605" s="99">
        <f t="shared" si="226"/>
        <v>2</v>
      </c>
      <c r="Q605" s="22" t="str">
        <f t="shared" si="225"/>
        <v/>
      </c>
      <c r="R605" s="99" t="str">
        <f t="shared" si="227"/>
        <v/>
      </c>
      <c r="S605" s="133" t="str">
        <f t="shared" si="228"/>
        <v/>
      </c>
    </row>
    <row r="606" spans="2:19" hidden="1" outlineLevel="1" x14ac:dyDescent="0.2">
      <c r="B606" s="34">
        <v>41055</v>
      </c>
      <c r="C606" s="29">
        <f t="shared" si="214"/>
        <v>12</v>
      </c>
      <c r="D606" s="11">
        <f t="shared" si="215"/>
        <v>10</v>
      </c>
      <c r="E606" s="12">
        <f t="shared" si="216"/>
        <v>18.399999999999999</v>
      </c>
      <c r="F606" s="13">
        <f t="shared" si="217"/>
        <v>2</v>
      </c>
      <c r="G606" s="12">
        <f t="shared" si="218"/>
        <v>20.5</v>
      </c>
      <c r="H606" s="13">
        <f t="shared" si="219"/>
        <v>2</v>
      </c>
      <c r="I606" s="12">
        <f t="shared" si="218"/>
        <v>15.7</v>
      </c>
      <c r="J606" s="13">
        <f t="shared" si="220"/>
        <v>2</v>
      </c>
      <c r="K606" s="14">
        <f t="shared" si="221"/>
        <v>13.9</v>
      </c>
      <c r="L606" s="100">
        <f t="shared" si="222"/>
        <v>8.1</v>
      </c>
      <c r="M606" s="22">
        <f t="shared" si="223"/>
        <v>10.6</v>
      </c>
      <c r="N606" s="75">
        <f t="shared" si="224"/>
        <v>11.4</v>
      </c>
      <c r="O606" s="22">
        <f t="shared" si="225"/>
        <v>16</v>
      </c>
      <c r="P606" s="99">
        <f t="shared" si="226"/>
        <v>2</v>
      </c>
      <c r="Q606" s="22" t="str">
        <f t="shared" si="225"/>
        <v/>
      </c>
      <c r="R606" s="99" t="str">
        <f t="shared" si="227"/>
        <v/>
      </c>
      <c r="S606" s="133" t="str">
        <f t="shared" si="228"/>
        <v/>
      </c>
    </row>
    <row r="607" spans="2:19" hidden="1" outlineLevel="1" x14ac:dyDescent="0.2">
      <c r="B607" s="34">
        <v>41056</v>
      </c>
      <c r="C607" s="29">
        <f t="shared" si="214"/>
        <v>10.8</v>
      </c>
      <c r="D607" s="11">
        <f t="shared" si="215"/>
        <v>11.2</v>
      </c>
      <c r="E607" s="12">
        <f t="shared" si="216"/>
        <v>21.1</v>
      </c>
      <c r="F607" s="13">
        <f t="shared" si="217"/>
        <v>2</v>
      </c>
      <c r="G607" s="12">
        <f t="shared" si="218"/>
        <v>20.8</v>
      </c>
      <c r="H607" s="13">
        <f t="shared" si="219"/>
        <v>2</v>
      </c>
      <c r="I607" s="12">
        <f t="shared" si="218"/>
        <v>16.399999999999999</v>
      </c>
      <c r="J607" s="13">
        <f t="shared" si="220"/>
        <v>2</v>
      </c>
      <c r="K607" s="14">
        <f t="shared" si="221"/>
        <v>14.9</v>
      </c>
      <c r="L607" s="100">
        <f t="shared" si="222"/>
        <v>7.1</v>
      </c>
      <c r="M607" s="22">
        <f t="shared" si="223"/>
        <v>11.9</v>
      </c>
      <c r="N607" s="75">
        <f t="shared" si="224"/>
        <v>10.1</v>
      </c>
      <c r="O607" s="22">
        <f t="shared" si="225"/>
        <v>15.2</v>
      </c>
      <c r="P607" s="99">
        <f t="shared" si="226"/>
        <v>2</v>
      </c>
      <c r="Q607" s="22" t="str">
        <f t="shared" si="225"/>
        <v/>
      </c>
      <c r="R607" s="99" t="str">
        <f t="shared" si="227"/>
        <v/>
      </c>
      <c r="S607" s="133" t="str">
        <f t="shared" si="228"/>
        <v/>
      </c>
    </row>
    <row r="608" spans="2:19" hidden="1" outlineLevel="1" x14ac:dyDescent="0.2">
      <c r="B608" s="34">
        <v>41057</v>
      </c>
      <c r="C608" s="29">
        <f t="shared" si="214"/>
        <v>14</v>
      </c>
      <c r="D608" s="11">
        <f t="shared" si="215"/>
        <v>8</v>
      </c>
      <c r="E608" s="12">
        <f t="shared" si="216"/>
        <v>23.2</v>
      </c>
      <c r="F608" s="13">
        <f t="shared" si="217"/>
        <v>2</v>
      </c>
      <c r="G608" s="12">
        <f t="shared" si="218"/>
        <v>22.4</v>
      </c>
      <c r="H608" s="13">
        <f t="shared" si="219"/>
        <v>2</v>
      </c>
      <c r="I608" s="12">
        <f t="shared" si="218"/>
        <v>13.7</v>
      </c>
      <c r="J608" s="13">
        <f t="shared" si="220"/>
        <v>8.3000000000000007</v>
      </c>
      <c r="K608" s="14">
        <f t="shared" si="221"/>
        <v>15.7</v>
      </c>
      <c r="L608" s="100">
        <f t="shared" si="222"/>
        <v>2</v>
      </c>
      <c r="M608" s="22">
        <f t="shared" si="223"/>
        <v>13.5</v>
      </c>
      <c r="N608" s="75">
        <f t="shared" si="224"/>
        <v>8.5</v>
      </c>
      <c r="O608" s="22">
        <f t="shared" si="225"/>
        <v>13.3</v>
      </c>
      <c r="P608" s="99">
        <f t="shared" si="226"/>
        <v>8.6999999999999993</v>
      </c>
      <c r="Q608" s="22" t="str">
        <f t="shared" si="225"/>
        <v/>
      </c>
      <c r="R608" s="99" t="str">
        <f t="shared" si="227"/>
        <v/>
      </c>
      <c r="S608" s="133" t="str">
        <f t="shared" si="228"/>
        <v/>
      </c>
    </row>
    <row r="609" spans="1:19" hidden="1" outlineLevel="1" x14ac:dyDescent="0.2">
      <c r="B609" s="34">
        <v>41058</v>
      </c>
      <c r="C609" s="29">
        <f t="shared" si="214"/>
        <v>16</v>
      </c>
      <c r="D609" s="11">
        <f t="shared" si="215"/>
        <v>2</v>
      </c>
      <c r="E609" s="12">
        <f t="shared" si="216"/>
        <v>23.6</v>
      </c>
      <c r="F609" s="13">
        <f t="shared" si="217"/>
        <v>2</v>
      </c>
      <c r="G609" s="12">
        <f t="shared" si="218"/>
        <v>19.5</v>
      </c>
      <c r="H609" s="13">
        <f t="shared" si="219"/>
        <v>2</v>
      </c>
      <c r="I609" s="12">
        <f t="shared" si="218"/>
        <v>12.2</v>
      </c>
      <c r="J609" s="13">
        <f t="shared" si="220"/>
        <v>9.8000000000000007</v>
      </c>
      <c r="K609" s="14">
        <f t="shared" si="221"/>
        <v>14.7</v>
      </c>
      <c r="L609" s="100">
        <f t="shared" si="222"/>
        <v>7.3000000000000007</v>
      </c>
      <c r="M609" s="22">
        <f t="shared" si="223"/>
        <v>14.4</v>
      </c>
      <c r="N609" s="75">
        <f t="shared" si="224"/>
        <v>7.6</v>
      </c>
      <c r="O609" s="22">
        <f t="shared" si="225"/>
        <v>9.8000000000000007</v>
      </c>
      <c r="P609" s="99">
        <f t="shared" si="226"/>
        <v>12.2</v>
      </c>
      <c r="Q609" s="22" t="str">
        <f t="shared" si="225"/>
        <v/>
      </c>
      <c r="R609" s="99" t="str">
        <f t="shared" si="227"/>
        <v/>
      </c>
      <c r="S609" s="133" t="str">
        <f t="shared" si="228"/>
        <v/>
      </c>
    </row>
    <row r="610" spans="1:19" hidden="1" outlineLevel="1" x14ac:dyDescent="0.2">
      <c r="B610" s="34">
        <v>41059</v>
      </c>
      <c r="C610" s="29">
        <f t="shared" si="214"/>
        <v>14</v>
      </c>
      <c r="D610" s="11">
        <f t="shared" si="215"/>
        <v>8</v>
      </c>
      <c r="E610" s="12">
        <f t="shared" si="216"/>
        <v>22.8</v>
      </c>
      <c r="F610" s="13">
        <f t="shared" si="217"/>
        <v>2</v>
      </c>
      <c r="G610" s="12">
        <f t="shared" si="218"/>
        <v>21.1</v>
      </c>
      <c r="H610" s="13">
        <f t="shared" si="219"/>
        <v>2</v>
      </c>
      <c r="I610" s="12">
        <f t="shared" si="218"/>
        <v>14.5</v>
      </c>
      <c r="J610" s="13">
        <f t="shared" si="220"/>
        <v>7.5</v>
      </c>
      <c r="K610" s="14">
        <f t="shared" si="221"/>
        <v>14</v>
      </c>
      <c r="L610" s="100">
        <f t="shared" si="222"/>
        <v>8</v>
      </c>
      <c r="M610" s="22">
        <f t="shared" si="223"/>
        <v>13.6</v>
      </c>
      <c r="N610" s="75">
        <f t="shared" si="224"/>
        <v>8.4</v>
      </c>
      <c r="O610" s="22">
        <f t="shared" si="225"/>
        <v>11.5</v>
      </c>
      <c r="P610" s="99">
        <f t="shared" si="226"/>
        <v>10.5</v>
      </c>
      <c r="Q610" s="22" t="str">
        <f t="shared" si="225"/>
        <v/>
      </c>
      <c r="R610" s="99" t="str">
        <f t="shared" si="227"/>
        <v/>
      </c>
      <c r="S610" s="133" t="str">
        <f t="shared" si="228"/>
        <v/>
      </c>
    </row>
    <row r="611" spans="1:19" hidden="1" outlineLevel="1" x14ac:dyDescent="0.2">
      <c r="B611" s="35">
        <v>41060</v>
      </c>
      <c r="C611" s="30">
        <f t="shared" si="214"/>
        <v>15.700000000000001</v>
      </c>
      <c r="D611" s="15">
        <f t="shared" si="215"/>
        <v>2</v>
      </c>
      <c r="E611" s="16">
        <f t="shared" si="216"/>
        <v>20.6</v>
      </c>
      <c r="F611" s="17">
        <f t="shared" si="217"/>
        <v>2</v>
      </c>
      <c r="G611" s="16">
        <f t="shared" si="218"/>
        <v>21</v>
      </c>
      <c r="H611" s="17">
        <f t="shared" si="219"/>
        <v>2</v>
      </c>
      <c r="I611" s="16">
        <f t="shared" si="218"/>
        <v>18.3</v>
      </c>
      <c r="J611" s="17">
        <f t="shared" si="220"/>
        <v>2</v>
      </c>
      <c r="K611" s="18">
        <f t="shared" si="221"/>
        <v>14.3</v>
      </c>
      <c r="L611" s="101">
        <f t="shared" si="222"/>
        <v>7.6999999999999993</v>
      </c>
      <c r="M611" s="22">
        <f t="shared" si="223"/>
        <v>14.2</v>
      </c>
      <c r="N611" s="75">
        <f t="shared" si="224"/>
        <v>7.8000000000000007</v>
      </c>
      <c r="O611" s="22">
        <f t="shared" si="225"/>
        <v>14.4</v>
      </c>
      <c r="P611" s="99">
        <f t="shared" si="226"/>
        <v>7.6</v>
      </c>
      <c r="Q611" s="22" t="str">
        <f t="shared" si="225"/>
        <v/>
      </c>
      <c r="R611" s="99" t="str">
        <f t="shared" si="227"/>
        <v/>
      </c>
      <c r="S611" s="133" t="str">
        <f t="shared" si="228"/>
        <v/>
      </c>
    </row>
    <row r="612" spans="1:19" s="44" customFormat="1" ht="15" collapsed="1" x14ac:dyDescent="0.2">
      <c r="A612" s="45"/>
      <c r="B612" s="36" t="s">
        <v>5</v>
      </c>
      <c r="C612" s="31">
        <f>+IF(ISERROR(SUBTOTAL(1,C581:C611)),"FALSCH!",SUBTOTAL(1,C581:C611))</f>
        <v>14.487096774193549</v>
      </c>
      <c r="D612" s="24">
        <f>+SUM(D581:D611)</f>
        <v>189.7</v>
      </c>
      <c r="E612" s="23">
        <f>+IF(ISERROR(SUBTOTAL(1,E581:E611)),"FALSCH!",SUBTOTAL(1,E581:E611))</f>
        <v>15.193548387096778</v>
      </c>
      <c r="F612" s="24">
        <f>+SUM(F581:F611)</f>
        <v>194.79999999999998</v>
      </c>
      <c r="G612" s="23">
        <f>+IF(ISERROR(SUBTOTAL(1,G581:G611)),"FALSCH!",SUBTOTAL(1,G581:G611))</f>
        <v>16.335483870967739</v>
      </c>
      <c r="H612" s="24">
        <f>+SUM(H581:H611)</f>
        <v>145.80000000000001</v>
      </c>
      <c r="I612" s="23">
        <f>+IF(ISERROR(SUBTOTAL(1,I581:I611)),"FALSCH!",SUBTOTAL(1,I581:I611))</f>
        <v>11.754838709677419</v>
      </c>
      <c r="J612" s="24">
        <f>+SUM(J581:J611)</f>
        <v>298.7</v>
      </c>
      <c r="K612" s="23">
        <f>+IF(ISERROR(SUBTOTAL(1,K581:K611)),"",SUBTOTAL(1,K581:K611))</f>
        <v>13.58064516129032</v>
      </c>
      <c r="L612" s="54">
        <f>+IF(L581&lt;&gt;"",SUBTOTAL(9,L581:L611),"")</f>
        <v>236.9</v>
      </c>
      <c r="M612" s="23">
        <f>+IF(ISERROR(SUBTOTAL(1,M581:M611)),"",SUBTOTAL(1,M581:M611))</f>
        <v>11.680645161290325</v>
      </c>
      <c r="N612" s="54">
        <f>+IF(N581&lt;&gt;"",SUBTOTAL(9,N581:N611),"")</f>
        <v>317.3</v>
      </c>
      <c r="O612" s="23">
        <f>+IF(ISERROR(SUBTOTAL(1,O581:O611)),"",SUBTOTAL(1,O581:O611))</f>
        <v>16.087096774193547</v>
      </c>
      <c r="P612" s="54">
        <f>+IF(P581&lt;&gt;"",SUBTOTAL(9,P581:P611),"")</f>
        <v>150.9</v>
      </c>
      <c r="Q612" s="23" t="str">
        <f>+IF(ISERROR(SUBTOTAL(1,Q581:Q611)),"",SUBTOTAL(1,Q581:Q611))</f>
        <v/>
      </c>
      <c r="R612" s="54" t="str">
        <f>+IF(R581&lt;&gt;"",SUBTOTAL(9,R581:R611),"")</f>
        <v/>
      </c>
      <c r="S612" s="63" t="str">
        <f>+IF(Q612&lt;&gt;"",((J612+L612+N612+P612+R612)/5),"")</f>
        <v/>
      </c>
    </row>
    <row r="613" spans="1:19" hidden="1" outlineLevel="1" x14ac:dyDescent="0.2">
      <c r="B613" s="37">
        <v>41061</v>
      </c>
      <c r="C613" s="32">
        <f t="shared" ref="C613:C642" si="229">C184</f>
        <v>17</v>
      </c>
      <c r="D613" s="19">
        <f>D184+2</f>
        <v>2</v>
      </c>
      <c r="E613" s="20">
        <f t="shared" ref="E613:E642" si="230">IF(ISBLANK(E184),"",E184)</f>
        <v>20.6</v>
      </c>
      <c r="F613" s="21">
        <f t="shared" ref="F613:F642" si="231">IF(E184&lt;&gt;"",F184+2,"")</f>
        <v>2</v>
      </c>
      <c r="G613" s="20">
        <f t="shared" ref="G613:I642" si="232">IF(ISBLANK(G184),"",G184)</f>
        <v>18.899999999999999</v>
      </c>
      <c r="H613" s="21">
        <f t="shared" ref="H613:H642" si="233">IF(G184&lt;&gt;"",H184+2,"")</f>
        <v>2</v>
      </c>
      <c r="I613" s="20">
        <f t="shared" si="232"/>
        <v>19.7</v>
      </c>
      <c r="J613" s="21">
        <f t="shared" ref="J613:J642" si="234">IF(I184&lt;&gt;"",J184+2,"")</f>
        <v>2</v>
      </c>
      <c r="K613" s="22">
        <f t="shared" ref="K613:K642" si="235">IF(ISBLANK(K184),"",K184)</f>
        <v>18.5</v>
      </c>
      <c r="L613" s="55">
        <f t="shared" ref="L613:L642" si="236">IF(K184&lt;&gt;"",L184+2,"")</f>
        <v>2</v>
      </c>
      <c r="M613" s="22">
        <f t="shared" ref="M613:M642" si="237">IF(ISBLANK(M184),"",M184)</f>
        <v>16.3</v>
      </c>
      <c r="N613" s="75">
        <f t="shared" ref="N613:N642" si="238">IF(M184&lt;&gt;"",N184+2,"")</f>
        <v>2</v>
      </c>
      <c r="O613" s="22">
        <f t="shared" ref="O613:Q642" si="239">IF(ISBLANK(O184),"",O184)</f>
        <v>17.3</v>
      </c>
      <c r="P613" s="99">
        <f t="shared" ref="P613:P642" si="240">IF(O184&lt;&gt;"",P184+2,"")</f>
        <v>2</v>
      </c>
      <c r="Q613" s="22" t="str">
        <f t="shared" si="239"/>
        <v/>
      </c>
      <c r="R613" s="99" t="str">
        <f t="shared" ref="R613:R642" si="241">IF(Q184&lt;&gt;"",R184+2,"")</f>
        <v/>
      </c>
      <c r="S613" s="133" t="str">
        <f>+IF(Q613&lt;&gt;"",((J613+L613+N613+P613+R613)/5),"")</f>
        <v/>
      </c>
    </row>
    <row r="614" spans="1:19" hidden="1" outlineLevel="1" x14ac:dyDescent="0.2">
      <c r="B614" s="34">
        <v>41062</v>
      </c>
      <c r="C614" s="29">
        <f t="shared" si="229"/>
        <v>19.3</v>
      </c>
      <c r="D614" s="11">
        <f t="shared" ref="D614:D642" si="242">D185+2</f>
        <v>2</v>
      </c>
      <c r="E614" s="12">
        <f t="shared" si="230"/>
        <v>21</v>
      </c>
      <c r="F614" s="13">
        <f t="shared" si="231"/>
        <v>2</v>
      </c>
      <c r="G614" s="12">
        <f t="shared" si="232"/>
        <v>19.2</v>
      </c>
      <c r="H614" s="13">
        <f t="shared" si="233"/>
        <v>2</v>
      </c>
      <c r="I614" s="12">
        <f t="shared" si="232"/>
        <v>21.9</v>
      </c>
      <c r="J614" s="13">
        <f t="shared" si="234"/>
        <v>2</v>
      </c>
      <c r="K614" s="14">
        <f t="shared" si="235"/>
        <v>18.8</v>
      </c>
      <c r="L614" s="56">
        <f t="shared" si="236"/>
        <v>2</v>
      </c>
      <c r="M614" s="22">
        <f t="shared" si="237"/>
        <v>18.3</v>
      </c>
      <c r="N614" s="75">
        <f t="shared" si="238"/>
        <v>2</v>
      </c>
      <c r="O614" s="22">
        <f t="shared" si="239"/>
        <v>17.600000000000001</v>
      </c>
      <c r="P614" s="99">
        <f t="shared" si="240"/>
        <v>2</v>
      </c>
      <c r="Q614" s="22" t="str">
        <f t="shared" si="239"/>
        <v/>
      </c>
      <c r="R614" s="99" t="str">
        <f t="shared" si="241"/>
        <v/>
      </c>
      <c r="S614" s="133" t="str">
        <f t="shared" ref="S614:S643" si="243">+IF(Q614&lt;&gt;"",((J614+L614+N614+P614+R614)/5),"")</f>
        <v/>
      </c>
    </row>
    <row r="615" spans="1:19" hidden="1" outlineLevel="1" x14ac:dyDescent="0.2">
      <c r="B615" s="34">
        <v>41063</v>
      </c>
      <c r="C615" s="29">
        <f t="shared" si="229"/>
        <v>20.6</v>
      </c>
      <c r="D615" s="11">
        <f t="shared" si="242"/>
        <v>2</v>
      </c>
      <c r="E615" s="12">
        <f t="shared" si="230"/>
        <v>21.3</v>
      </c>
      <c r="F615" s="13">
        <f t="shared" si="231"/>
        <v>2</v>
      </c>
      <c r="G615" s="12">
        <f t="shared" si="232"/>
        <v>20.6</v>
      </c>
      <c r="H615" s="13">
        <f t="shared" si="233"/>
        <v>2</v>
      </c>
      <c r="I615" s="12">
        <f t="shared" si="232"/>
        <v>20.8</v>
      </c>
      <c r="J615" s="13">
        <f t="shared" si="234"/>
        <v>2</v>
      </c>
      <c r="K615" s="14">
        <f t="shared" si="235"/>
        <v>18.600000000000001</v>
      </c>
      <c r="L615" s="56">
        <f t="shared" si="236"/>
        <v>2</v>
      </c>
      <c r="M615" s="22">
        <f t="shared" si="237"/>
        <v>19.3</v>
      </c>
      <c r="N615" s="75">
        <f t="shared" si="238"/>
        <v>2</v>
      </c>
      <c r="O615" s="22">
        <f t="shared" si="239"/>
        <v>19.399999999999999</v>
      </c>
      <c r="P615" s="99">
        <f t="shared" si="240"/>
        <v>2</v>
      </c>
      <c r="Q615" s="22" t="str">
        <f t="shared" si="239"/>
        <v/>
      </c>
      <c r="R615" s="99" t="str">
        <f t="shared" si="241"/>
        <v/>
      </c>
      <c r="S615" s="133" t="str">
        <f t="shared" si="243"/>
        <v/>
      </c>
    </row>
    <row r="616" spans="1:19" hidden="1" outlineLevel="1" x14ac:dyDescent="0.2">
      <c r="B616" s="34">
        <v>41064</v>
      </c>
      <c r="C616" s="29">
        <f t="shared" si="229"/>
        <v>20.8</v>
      </c>
      <c r="D616" s="11">
        <f t="shared" si="242"/>
        <v>2</v>
      </c>
      <c r="E616" s="12">
        <f t="shared" si="230"/>
        <v>17</v>
      </c>
      <c r="F616" s="13">
        <f t="shared" si="231"/>
        <v>2</v>
      </c>
      <c r="G616" s="12">
        <f t="shared" si="232"/>
        <v>21.8</v>
      </c>
      <c r="H616" s="13">
        <f t="shared" si="233"/>
        <v>2</v>
      </c>
      <c r="I616" s="12">
        <f t="shared" si="232"/>
        <v>22.8</v>
      </c>
      <c r="J616" s="13">
        <f t="shared" si="234"/>
        <v>2</v>
      </c>
      <c r="K616" s="14">
        <f t="shared" si="235"/>
        <v>16</v>
      </c>
      <c r="L616" s="56">
        <f t="shared" si="236"/>
        <v>2</v>
      </c>
      <c r="M616" s="22">
        <f t="shared" si="237"/>
        <v>19.2</v>
      </c>
      <c r="N616" s="75">
        <f t="shared" si="238"/>
        <v>2</v>
      </c>
      <c r="O616" s="22">
        <f t="shared" si="239"/>
        <v>19.8</v>
      </c>
      <c r="P616" s="99">
        <f t="shared" si="240"/>
        <v>2</v>
      </c>
      <c r="Q616" s="22" t="str">
        <f t="shared" si="239"/>
        <v/>
      </c>
      <c r="R616" s="99" t="str">
        <f t="shared" si="241"/>
        <v/>
      </c>
      <c r="S616" s="133" t="str">
        <f t="shared" si="243"/>
        <v/>
      </c>
    </row>
    <row r="617" spans="1:19" hidden="1" outlineLevel="1" x14ac:dyDescent="0.2">
      <c r="B617" s="34">
        <v>41065</v>
      </c>
      <c r="C617" s="29">
        <f t="shared" si="229"/>
        <v>24.3</v>
      </c>
      <c r="D617" s="11">
        <f t="shared" si="242"/>
        <v>2</v>
      </c>
      <c r="E617" s="12">
        <f t="shared" si="230"/>
        <v>14.6</v>
      </c>
      <c r="F617" s="13">
        <f t="shared" si="231"/>
        <v>7.4</v>
      </c>
      <c r="G617" s="12">
        <f t="shared" si="232"/>
        <v>21.9</v>
      </c>
      <c r="H617" s="13">
        <f t="shared" si="233"/>
        <v>2</v>
      </c>
      <c r="I617" s="12">
        <f t="shared" si="232"/>
        <v>25.1</v>
      </c>
      <c r="J617" s="13">
        <f t="shared" si="234"/>
        <v>2</v>
      </c>
      <c r="K617" s="14">
        <f t="shared" si="235"/>
        <v>13.1</v>
      </c>
      <c r="L617" s="56">
        <f t="shared" si="236"/>
        <v>8.9</v>
      </c>
      <c r="M617" s="22">
        <f t="shared" si="237"/>
        <v>18.100000000000001</v>
      </c>
      <c r="N617" s="75">
        <f t="shared" si="238"/>
        <v>2</v>
      </c>
      <c r="O617" s="22">
        <f t="shared" si="239"/>
        <v>18.899999999999999</v>
      </c>
      <c r="P617" s="99">
        <f t="shared" si="240"/>
        <v>2</v>
      </c>
      <c r="Q617" s="22" t="str">
        <f t="shared" si="239"/>
        <v/>
      </c>
      <c r="R617" s="99" t="str">
        <f t="shared" si="241"/>
        <v/>
      </c>
      <c r="S617" s="133" t="str">
        <f t="shared" si="243"/>
        <v/>
      </c>
    </row>
    <row r="618" spans="1:19" hidden="1" outlineLevel="1" x14ac:dyDescent="0.2">
      <c r="B618" s="34">
        <v>41066</v>
      </c>
      <c r="C618" s="29">
        <f t="shared" si="229"/>
        <v>25.2</v>
      </c>
      <c r="D618" s="11">
        <f t="shared" si="242"/>
        <v>2</v>
      </c>
      <c r="E618" s="12">
        <f t="shared" si="230"/>
        <v>14.1</v>
      </c>
      <c r="F618" s="13">
        <f t="shared" si="231"/>
        <v>7.9</v>
      </c>
      <c r="G618" s="12">
        <f t="shared" si="232"/>
        <v>21.6</v>
      </c>
      <c r="H618" s="13">
        <f t="shared" si="233"/>
        <v>2</v>
      </c>
      <c r="I618" s="12">
        <f t="shared" si="232"/>
        <v>15.4</v>
      </c>
      <c r="J618" s="13">
        <f t="shared" si="234"/>
        <v>2</v>
      </c>
      <c r="K618" s="14">
        <f t="shared" si="235"/>
        <v>12.5</v>
      </c>
      <c r="L618" s="56">
        <f t="shared" si="236"/>
        <v>9.5</v>
      </c>
      <c r="M618" s="22">
        <f t="shared" si="237"/>
        <v>15.6</v>
      </c>
      <c r="N618" s="75">
        <f t="shared" si="238"/>
        <v>2</v>
      </c>
      <c r="O618" s="22">
        <f t="shared" si="239"/>
        <v>18.600000000000001</v>
      </c>
      <c r="P618" s="99">
        <f t="shared" si="240"/>
        <v>2</v>
      </c>
      <c r="Q618" s="22" t="str">
        <f t="shared" si="239"/>
        <v/>
      </c>
      <c r="R618" s="99" t="str">
        <f t="shared" si="241"/>
        <v/>
      </c>
      <c r="S618" s="133" t="str">
        <f t="shared" si="243"/>
        <v/>
      </c>
    </row>
    <row r="619" spans="1:19" hidden="1" outlineLevel="1" x14ac:dyDescent="0.2">
      <c r="B619" s="34">
        <v>41067</v>
      </c>
      <c r="C619" s="29">
        <f t="shared" si="229"/>
        <v>21.7</v>
      </c>
      <c r="D619" s="11">
        <f t="shared" si="242"/>
        <v>2</v>
      </c>
      <c r="E619" s="12">
        <f t="shared" si="230"/>
        <v>12.3</v>
      </c>
      <c r="F619" s="13">
        <f t="shared" si="231"/>
        <v>9.6999999999999993</v>
      </c>
      <c r="G619" s="12">
        <f t="shared" si="232"/>
        <v>20.100000000000001</v>
      </c>
      <c r="H619" s="13">
        <f t="shared" si="233"/>
        <v>2</v>
      </c>
      <c r="I619" s="12">
        <f t="shared" si="232"/>
        <v>16.899999999999999</v>
      </c>
      <c r="J619" s="13">
        <f t="shared" si="234"/>
        <v>2</v>
      </c>
      <c r="K619" s="14">
        <f t="shared" si="235"/>
        <v>13.4</v>
      </c>
      <c r="L619" s="56">
        <f t="shared" si="236"/>
        <v>8.6</v>
      </c>
      <c r="M619" s="22">
        <f t="shared" si="237"/>
        <v>16.5</v>
      </c>
      <c r="N619" s="75">
        <f t="shared" si="238"/>
        <v>2</v>
      </c>
      <c r="O619" s="22">
        <f t="shared" si="239"/>
        <v>17.100000000000001</v>
      </c>
      <c r="P619" s="99">
        <f t="shared" si="240"/>
        <v>2</v>
      </c>
      <c r="Q619" s="22" t="str">
        <f t="shared" si="239"/>
        <v/>
      </c>
      <c r="R619" s="99" t="str">
        <f t="shared" si="241"/>
        <v/>
      </c>
      <c r="S619" s="133" t="str">
        <f t="shared" si="243"/>
        <v/>
      </c>
    </row>
    <row r="620" spans="1:19" hidden="1" outlineLevel="1" x14ac:dyDescent="0.2">
      <c r="B620" s="34">
        <v>41068</v>
      </c>
      <c r="C620" s="29">
        <f t="shared" si="229"/>
        <v>14.4</v>
      </c>
      <c r="D620" s="11">
        <f t="shared" si="242"/>
        <v>7.6</v>
      </c>
      <c r="E620" s="12">
        <f t="shared" si="230"/>
        <v>16</v>
      </c>
      <c r="F620" s="13">
        <f t="shared" si="231"/>
        <v>2</v>
      </c>
      <c r="G620" s="12">
        <f t="shared" si="232"/>
        <v>19</v>
      </c>
      <c r="H620" s="13">
        <f t="shared" si="233"/>
        <v>2</v>
      </c>
      <c r="I620" s="12">
        <f t="shared" si="232"/>
        <v>17.3</v>
      </c>
      <c r="J620" s="13">
        <f t="shared" si="234"/>
        <v>2</v>
      </c>
      <c r="K620" s="14">
        <f t="shared" si="235"/>
        <v>14.3</v>
      </c>
      <c r="L620" s="56">
        <f t="shared" si="236"/>
        <v>7.6999999999999993</v>
      </c>
      <c r="M620" s="22">
        <f t="shared" si="237"/>
        <v>17.5</v>
      </c>
      <c r="N620" s="75">
        <f t="shared" si="238"/>
        <v>2</v>
      </c>
      <c r="O620" s="22">
        <f t="shared" si="239"/>
        <v>16.600000000000001</v>
      </c>
      <c r="P620" s="99">
        <f t="shared" si="240"/>
        <v>2</v>
      </c>
      <c r="Q620" s="22" t="str">
        <f t="shared" si="239"/>
        <v/>
      </c>
      <c r="R620" s="99" t="str">
        <f t="shared" si="241"/>
        <v/>
      </c>
      <c r="S620" s="133" t="str">
        <f t="shared" si="243"/>
        <v/>
      </c>
    </row>
    <row r="621" spans="1:19" hidden="1" outlineLevel="1" x14ac:dyDescent="0.2">
      <c r="B621" s="34">
        <v>41069</v>
      </c>
      <c r="C621" s="29">
        <f t="shared" si="229"/>
        <v>13</v>
      </c>
      <c r="D621" s="11">
        <f t="shared" si="242"/>
        <v>9</v>
      </c>
      <c r="E621" s="12">
        <f t="shared" si="230"/>
        <v>17.8</v>
      </c>
      <c r="F621" s="13">
        <f t="shared" si="231"/>
        <v>2</v>
      </c>
      <c r="G621" s="12">
        <f t="shared" si="232"/>
        <v>20.6</v>
      </c>
      <c r="H621" s="13">
        <f t="shared" si="233"/>
        <v>2</v>
      </c>
      <c r="I621" s="12">
        <f t="shared" si="232"/>
        <v>15.2</v>
      </c>
      <c r="J621" s="13">
        <f t="shared" si="234"/>
        <v>2</v>
      </c>
      <c r="K621" s="14">
        <f t="shared" si="235"/>
        <v>12.3</v>
      </c>
      <c r="L621" s="56">
        <f t="shared" si="236"/>
        <v>9.6999999999999993</v>
      </c>
      <c r="M621" s="22">
        <f t="shared" si="237"/>
        <v>17.3</v>
      </c>
      <c r="N621" s="75">
        <f t="shared" si="238"/>
        <v>2</v>
      </c>
      <c r="O621" s="22">
        <f t="shared" si="239"/>
        <v>15.6</v>
      </c>
      <c r="P621" s="99">
        <f t="shared" si="240"/>
        <v>2</v>
      </c>
      <c r="Q621" s="22" t="str">
        <f t="shared" si="239"/>
        <v/>
      </c>
      <c r="R621" s="99" t="str">
        <f t="shared" si="241"/>
        <v/>
      </c>
      <c r="S621" s="133" t="str">
        <f t="shared" si="243"/>
        <v/>
      </c>
    </row>
    <row r="622" spans="1:19" hidden="1" outlineLevel="1" x14ac:dyDescent="0.2">
      <c r="B622" s="34">
        <v>41070</v>
      </c>
      <c r="C622" s="29">
        <f t="shared" si="229"/>
        <v>15.200000000000001</v>
      </c>
      <c r="D622" s="11">
        <f t="shared" si="242"/>
        <v>2</v>
      </c>
      <c r="E622" s="12">
        <f t="shared" si="230"/>
        <v>17.899999999999999</v>
      </c>
      <c r="F622" s="13">
        <f t="shared" si="231"/>
        <v>2</v>
      </c>
      <c r="G622" s="12">
        <f t="shared" si="232"/>
        <v>21.5</v>
      </c>
      <c r="H622" s="13">
        <f t="shared" si="233"/>
        <v>2</v>
      </c>
      <c r="I622" s="12">
        <f t="shared" si="232"/>
        <v>16</v>
      </c>
      <c r="J622" s="13">
        <f t="shared" si="234"/>
        <v>2</v>
      </c>
      <c r="K622" s="14">
        <f t="shared" si="235"/>
        <v>12.9</v>
      </c>
      <c r="L622" s="56">
        <f t="shared" si="236"/>
        <v>9.1</v>
      </c>
      <c r="M622" s="22">
        <f t="shared" si="237"/>
        <v>18.3</v>
      </c>
      <c r="N622" s="75">
        <f t="shared" si="238"/>
        <v>2</v>
      </c>
      <c r="O622" s="22">
        <f t="shared" si="239"/>
        <v>16.8</v>
      </c>
      <c r="P622" s="99">
        <f t="shared" si="240"/>
        <v>2</v>
      </c>
      <c r="Q622" s="22" t="str">
        <f t="shared" si="239"/>
        <v/>
      </c>
      <c r="R622" s="99" t="str">
        <f t="shared" si="241"/>
        <v/>
      </c>
      <c r="S622" s="133" t="str">
        <f t="shared" si="243"/>
        <v/>
      </c>
    </row>
    <row r="623" spans="1:19" hidden="1" outlineLevel="1" x14ac:dyDescent="0.2">
      <c r="B623" s="34">
        <v>41071</v>
      </c>
      <c r="C623" s="29">
        <f t="shared" si="229"/>
        <v>19.3</v>
      </c>
      <c r="D623" s="11">
        <f t="shared" si="242"/>
        <v>2</v>
      </c>
      <c r="E623" s="12">
        <f t="shared" si="230"/>
        <v>21.9</v>
      </c>
      <c r="F623" s="13">
        <f t="shared" si="231"/>
        <v>2</v>
      </c>
      <c r="G623" s="12">
        <f t="shared" si="232"/>
        <v>19.899999999999999</v>
      </c>
      <c r="H623" s="13">
        <f t="shared" si="233"/>
        <v>2</v>
      </c>
      <c r="I623" s="12">
        <f t="shared" si="232"/>
        <v>15</v>
      </c>
      <c r="J623" s="13">
        <f t="shared" si="234"/>
        <v>2</v>
      </c>
      <c r="K623" s="14">
        <f t="shared" si="235"/>
        <v>13.9</v>
      </c>
      <c r="L623" s="56">
        <f t="shared" si="236"/>
        <v>8.1</v>
      </c>
      <c r="M623" s="22">
        <f t="shared" si="237"/>
        <v>20</v>
      </c>
      <c r="N623" s="75">
        <f t="shared" si="238"/>
        <v>2</v>
      </c>
      <c r="O623" s="22">
        <f t="shared" si="239"/>
        <v>19.8</v>
      </c>
      <c r="P623" s="99">
        <f t="shared" si="240"/>
        <v>2</v>
      </c>
      <c r="Q623" s="22" t="str">
        <f t="shared" si="239"/>
        <v/>
      </c>
      <c r="R623" s="99" t="str">
        <f t="shared" si="241"/>
        <v/>
      </c>
      <c r="S623" s="133" t="str">
        <f t="shared" si="243"/>
        <v/>
      </c>
    </row>
    <row r="624" spans="1:19" hidden="1" outlineLevel="1" x14ac:dyDescent="0.2">
      <c r="B624" s="34">
        <v>41072</v>
      </c>
      <c r="C624" s="29">
        <f t="shared" si="229"/>
        <v>21.7</v>
      </c>
      <c r="D624" s="11">
        <f t="shared" si="242"/>
        <v>2</v>
      </c>
      <c r="E624" s="12">
        <f t="shared" si="230"/>
        <v>21.7</v>
      </c>
      <c r="F624" s="13">
        <f t="shared" si="231"/>
        <v>2</v>
      </c>
      <c r="G624" s="12">
        <f t="shared" si="232"/>
        <v>17.7</v>
      </c>
      <c r="H624" s="13">
        <f t="shared" si="233"/>
        <v>2</v>
      </c>
      <c r="I624" s="12">
        <f t="shared" si="232"/>
        <v>15.6</v>
      </c>
      <c r="J624" s="13">
        <f t="shared" si="234"/>
        <v>2</v>
      </c>
      <c r="K624" s="14">
        <f t="shared" si="235"/>
        <v>18.399999999999999</v>
      </c>
      <c r="L624" s="56">
        <f t="shared" si="236"/>
        <v>2</v>
      </c>
      <c r="M624" s="22">
        <f t="shared" si="237"/>
        <v>21.2</v>
      </c>
      <c r="N624" s="75">
        <f t="shared" si="238"/>
        <v>2</v>
      </c>
      <c r="O624" s="22">
        <f t="shared" si="239"/>
        <v>21.7</v>
      </c>
      <c r="P624" s="99">
        <f t="shared" si="240"/>
        <v>2</v>
      </c>
      <c r="Q624" s="22" t="str">
        <f t="shared" si="239"/>
        <v/>
      </c>
      <c r="R624" s="99" t="str">
        <f t="shared" si="241"/>
        <v/>
      </c>
      <c r="S624" s="133" t="str">
        <f t="shared" si="243"/>
        <v/>
      </c>
    </row>
    <row r="625" spans="2:19" hidden="1" outlineLevel="1" x14ac:dyDescent="0.2">
      <c r="B625" s="34">
        <v>41073</v>
      </c>
      <c r="C625" s="29">
        <f t="shared" si="229"/>
        <v>20.5</v>
      </c>
      <c r="D625" s="11">
        <f t="shared" si="242"/>
        <v>2</v>
      </c>
      <c r="E625" s="12">
        <f t="shared" si="230"/>
        <v>18.2</v>
      </c>
      <c r="F625" s="13">
        <f t="shared" si="231"/>
        <v>2</v>
      </c>
      <c r="G625" s="12">
        <f t="shared" si="232"/>
        <v>14.1</v>
      </c>
      <c r="H625" s="13">
        <f t="shared" si="233"/>
        <v>7.9</v>
      </c>
      <c r="I625" s="12">
        <f t="shared" si="232"/>
        <v>18.600000000000001</v>
      </c>
      <c r="J625" s="13">
        <f t="shared" si="234"/>
        <v>2</v>
      </c>
      <c r="K625" s="14">
        <f t="shared" si="235"/>
        <v>17.100000000000001</v>
      </c>
      <c r="L625" s="56">
        <f t="shared" si="236"/>
        <v>2</v>
      </c>
      <c r="M625" s="22">
        <f t="shared" si="237"/>
        <v>19.5</v>
      </c>
      <c r="N625" s="75">
        <f t="shared" si="238"/>
        <v>2</v>
      </c>
      <c r="O625" s="22">
        <f t="shared" si="239"/>
        <v>18.899999999999999</v>
      </c>
      <c r="P625" s="99">
        <f t="shared" si="240"/>
        <v>2</v>
      </c>
      <c r="Q625" s="22" t="str">
        <f t="shared" si="239"/>
        <v/>
      </c>
      <c r="R625" s="99" t="str">
        <f t="shared" si="241"/>
        <v/>
      </c>
      <c r="S625" s="133" t="str">
        <f t="shared" si="243"/>
        <v/>
      </c>
    </row>
    <row r="626" spans="2:19" hidden="1" outlineLevel="1" x14ac:dyDescent="0.2">
      <c r="B626" s="34">
        <v>41074</v>
      </c>
      <c r="C626" s="29">
        <f t="shared" si="229"/>
        <v>20.399999999999999</v>
      </c>
      <c r="D626" s="11">
        <f t="shared" si="242"/>
        <v>2</v>
      </c>
      <c r="E626" s="12">
        <f t="shared" si="230"/>
        <v>19.5</v>
      </c>
      <c r="F626" s="13">
        <f t="shared" si="231"/>
        <v>2</v>
      </c>
      <c r="G626" s="12">
        <f t="shared" si="232"/>
        <v>15.8</v>
      </c>
      <c r="H626" s="13">
        <f t="shared" si="233"/>
        <v>2</v>
      </c>
      <c r="I626" s="12">
        <f t="shared" si="232"/>
        <v>20.3</v>
      </c>
      <c r="J626" s="13">
        <f t="shared" si="234"/>
        <v>2</v>
      </c>
      <c r="K626" s="14">
        <f t="shared" si="235"/>
        <v>15.4</v>
      </c>
      <c r="L626" s="56">
        <f t="shared" si="236"/>
        <v>2</v>
      </c>
      <c r="M626" s="22">
        <f t="shared" si="237"/>
        <v>19.399999999999999</v>
      </c>
      <c r="N626" s="75">
        <f t="shared" si="238"/>
        <v>2</v>
      </c>
      <c r="O626" s="22">
        <f t="shared" si="239"/>
        <v>18.5</v>
      </c>
      <c r="P626" s="99">
        <f t="shared" si="240"/>
        <v>2</v>
      </c>
      <c r="Q626" s="22" t="str">
        <f t="shared" si="239"/>
        <v/>
      </c>
      <c r="R626" s="99" t="str">
        <f t="shared" si="241"/>
        <v/>
      </c>
      <c r="S626" s="133" t="str">
        <f t="shared" si="243"/>
        <v/>
      </c>
    </row>
    <row r="627" spans="2:19" hidden="1" outlineLevel="1" x14ac:dyDescent="0.2">
      <c r="B627" s="34">
        <v>41075</v>
      </c>
      <c r="C627" s="29">
        <f t="shared" si="229"/>
        <v>18.3</v>
      </c>
      <c r="D627" s="11">
        <f t="shared" si="242"/>
        <v>2</v>
      </c>
      <c r="E627" s="12">
        <f t="shared" si="230"/>
        <v>22.6</v>
      </c>
      <c r="F627" s="13">
        <f t="shared" si="231"/>
        <v>2</v>
      </c>
      <c r="G627" s="12">
        <f t="shared" si="232"/>
        <v>17</v>
      </c>
      <c r="H627" s="13">
        <f t="shared" si="233"/>
        <v>2</v>
      </c>
      <c r="I627" s="12">
        <f t="shared" si="232"/>
        <v>20.3</v>
      </c>
      <c r="J627" s="13">
        <f t="shared" si="234"/>
        <v>2</v>
      </c>
      <c r="K627" s="14">
        <f t="shared" si="235"/>
        <v>15.8</v>
      </c>
      <c r="L627" s="56">
        <f t="shared" si="236"/>
        <v>2</v>
      </c>
      <c r="M627" s="22">
        <f t="shared" si="237"/>
        <v>21.5</v>
      </c>
      <c r="N627" s="75">
        <f t="shared" si="238"/>
        <v>2</v>
      </c>
      <c r="O627" s="22">
        <f t="shared" si="239"/>
        <v>21.7</v>
      </c>
      <c r="P627" s="99">
        <f t="shared" si="240"/>
        <v>2</v>
      </c>
      <c r="Q627" s="22" t="str">
        <f t="shared" si="239"/>
        <v/>
      </c>
      <c r="R627" s="99" t="str">
        <f t="shared" si="241"/>
        <v/>
      </c>
      <c r="S627" s="133" t="str">
        <f t="shared" si="243"/>
        <v/>
      </c>
    </row>
    <row r="628" spans="2:19" hidden="1" outlineLevel="1" x14ac:dyDescent="0.2">
      <c r="B628" s="34">
        <v>41076</v>
      </c>
      <c r="C628" s="29">
        <f t="shared" si="229"/>
        <v>17.400000000000002</v>
      </c>
      <c r="D628" s="11">
        <f t="shared" si="242"/>
        <v>2</v>
      </c>
      <c r="E628" s="12">
        <f t="shared" si="230"/>
        <v>20.399999999999999</v>
      </c>
      <c r="F628" s="13">
        <f t="shared" si="231"/>
        <v>2</v>
      </c>
      <c r="G628" s="12">
        <f t="shared" si="232"/>
        <v>18.899999999999999</v>
      </c>
      <c r="H628" s="13">
        <f t="shared" si="233"/>
        <v>2</v>
      </c>
      <c r="I628" s="12">
        <f t="shared" si="232"/>
        <v>17</v>
      </c>
      <c r="J628" s="13">
        <f t="shared" si="234"/>
        <v>2</v>
      </c>
      <c r="K628" s="14">
        <f t="shared" si="235"/>
        <v>16.2</v>
      </c>
      <c r="L628" s="56">
        <f t="shared" si="236"/>
        <v>2</v>
      </c>
      <c r="M628" s="22">
        <f t="shared" si="237"/>
        <v>23.5</v>
      </c>
      <c r="N628" s="75">
        <f t="shared" si="238"/>
        <v>2</v>
      </c>
      <c r="O628" s="22">
        <f t="shared" si="239"/>
        <v>22</v>
      </c>
      <c r="P628" s="99">
        <f t="shared" si="240"/>
        <v>2</v>
      </c>
      <c r="Q628" s="22" t="str">
        <f t="shared" si="239"/>
        <v/>
      </c>
      <c r="R628" s="99" t="str">
        <f t="shared" si="241"/>
        <v/>
      </c>
      <c r="S628" s="133" t="str">
        <f t="shared" si="243"/>
        <v/>
      </c>
    </row>
    <row r="629" spans="2:19" hidden="1" outlineLevel="1" x14ac:dyDescent="0.2">
      <c r="B629" s="34">
        <v>41077</v>
      </c>
      <c r="C629" s="29">
        <f t="shared" si="229"/>
        <v>16.3</v>
      </c>
      <c r="D629" s="11">
        <f t="shared" si="242"/>
        <v>2</v>
      </c>
      <c r="E629" s="12">
        <f t="shared" si="230"/>
        <v>17.3</v>
      </c>
      <c r="F629" s="13">
        <f t="shared" si="231"/>
        <v>2</v>
      </c>
      <c r="G629" s="12">
        <f t="shared" si="232"/>
        <v>19.2</v>
      </c>
      <c r="H629" s="13">
        <f t="shared" si="233"/>
        <v>2</v>
      </c>
      <c r="I629" s="12">
        <f t="shared" si="232"/>
        <v>18.899999999999999</v>
      </c>
      <c r="J629" s="13">
        <f t="shared" si="234"/>
        <v>2</v>
      </c>
      <c r="K629" s="14">
        <f t="shared" si="235"/>
        <v>16</v>
      </c>
      <c r="L629" s="56">
        <f t="shared" si="236"/>
        <v>2</v>
      </c>
      <c r="M629" s="22">
        <f t="shared" si="237"/>
        <v>25.4</v>
      </c>
      <c r="N629" s="75">
        <f t="shared" si="238"/>
        <v>2</v>
      </c>
      <c r="O629" s="22">
        <f t="shared" si="239"/>
        <v>20.9</v>
      </c>
      <c r="P629" s="99">
        <f t="shared" si="240"/>
        <v>2</v>
      </c>
      <c r="Q629" s="22" t="str">
        <f t="shared" si="239"/>
        <v/>
      </c>
      <c r="R629" s="99" t="str">
        <f t="shared" si="241"/>
        <v/>
      </c>
      <c r="S629" s="133" t="str">
        <f t="shared" si="243"/>
        <v/>
      </c>
    </row>
    <row r="630" spans="2:19" hidden="1" outlineLevel="1" x14ac:dyDescent="0.2">
      <c r="B630" s="34">
        <v>41078</v>
      </c>
      <c r="C630" s="29">
        <f t="shared" si="229"/>
        <v>14.5</v>
      </c>
      <c r="D630" s="11">
        <f t="shared" si="242"/>
        <v>7.5</v>
      </c>
      <c r="E630" s="12">
        <f t="shared" si="230"/>
        <v>20.8</v>
      </c>
      <c r="F630" s="13">
        <f t="shared" si="231"/>
        <v>2</v>
      </c>
      <c r="G630" s="12">
        <f t="shared" si="232"/>
        <v>19.2</v>
      </c>
      <c r="H630" s="13">
        <f t="shared" si="233"/>
        <v>2</v>
      </c>
      <c r="I630" s="12">
        <f t="shared" si="232"/>
        <v>20.7</v>
      </c>
      <c r="J630" s="13">
        <f t="shared" si="234"/>
        <v>2</v>
      </c>
      <c r="K630" s="14">
        <f t="shared" si="235"/>
        <v>16.8</v>
      </c>
      <c r="L630" s="56">
        <f t="shared" si="236"/>
        <v>2</v>
      </c>
      <c r="M630" s="22">
        <f t="shared" si="237"/>
        <v>25.5</v>
      </c>
      <c r="N630" s="75">
        <f t="shared" si="238"/>
        <v>2</v>
      </c>
      <c r="O630" s="22">
        <f t="shared" si="239"/>
        <v>24.7</v>
      </c>
      <c r="P630" s="99">
        <f t="shared" si="240"/>
        <v>2</v>
      </c>
      <c r="Q630" s="22" t="str">
        <f t="shared" si="239"/>
        <v/>
      </c>
      <c r="R630" s="99" t="str">
        <f t="shared" si="241"/>
        <v/>
      </c>
      <c r="S630" s="133" t="str">
        <f t="shared" si="243"/>
        <v/>
      </c>
    </row>
    <row r="631" spans="2:19" hidden="1" outlineLevel="1" x14ac:dyDescent="0.2">
      <c r="B631" s="34">
        <v>41079</v>
      </c>
      <c r="C631" s="29">
        <f t="shared" si="229"/>
        <v>13.6</v>
      </c>
      <c r="D631" s="11">
        <f t="shared" si="242"/>
        <v>8.4</v>
      </c>
      <c r="E631" s="12">
        <f t="shared" si="230"/>
        <v>22.5</v>
      </c>
      <c r="F631" s="13">
        <f t="shared" si="231"/>
        <v>2</v>
      </c>
      <c r="G631" s="12">
        <f t="shared" si="232"/>
        <v>20.2</v>
      </c>
      <c r="H631" s="13">
        <f t="shared" si="233"/>
        <v>2</v>
      </c>
      <c r="I631" s="12">
        <f t="shared" si="232"/>
        <v>22.4</v>
      </c>
      <c r="J631" s="13">
        <f t="shared" si="234"/>
        <v>2</v>
      </c>
      <c r="K631" s="14">
        <f t="shared" si="235"/>
        <v>15.5</v>
      </c>
      <c r="L631" s="56">
        <f t="shared" si="236"/>
        <v>2</v>
      </c>
      <c r="M631" s="22">
        <f t="shared" si="237"/>
        <v>26.3</v>
      </c>
      <c r="N631" s="75">
        <f t="shared" si="238"/>
        <v>2</v>
      </c>
      <c r="O631" s="22">
        <f t="shared" si="239"/>
        <v>28.7</v>
      </c>
      <c r="P631" s="99">
        <f t="shared" si="240"/>
        <v>2</v>
      </c>
      <c r="Q631" s="22" t="str">
        <f t="shared" si="239"/>
        <v/>
      </c>
      <c r="R631" s="99" t="str">
        <f t="shared" si="241"/>
        <v/>
      </c>
      <c r="S631" s="133" t="str">
        <f t="shared" si="243"/>
        <v/>
      </c>
    </row>
    <row r="632" spans="2:19" hidden="1" outlineLevel="1" x14ac:dyDescent="0.2">
      <c r="B632" s="34">
        <v>41080</v>
      </c>
      <c r="C632" s="29">
        <f t="shared" si="229"/>
        <v>11.9</v>
      </c>
      <c r="D632" s="11">
        <f t="shared" si="242"/>
        <v>10.1</v>
      </c>
      <c r="E632" s="12">
        <f t="shared" si="230"/>
        <v>25.5</v>
      </c>
      <c r="F632" s="13">
        <f t="shared" si="231"/>
        <v>2</v>
      </c>
      <c r="G632" s="12">
        <f t="shared" si="232"/>
        <v>22.4</v>
      </c>
      <c r="H632" s="13">
        <f t="shared" si="233"/>
        <v>2</v>
      </c>
      <c r="I632" s="12">
        <f t="shared" si="232"/>
        <v>19.7</v>
      </c>
      <c r="J632" s="13">
        <f t="shared" si="234"/>
        <v>2</v>
      </c>
      <c r="K632" s="14">
        <f t="shared" si="235"/>
        <v>16.5</v>
      </c>
      <c r="L632" s="56">
        <f t="shared" si="236"/>
        <v>2</v>
      </c>
      <c r="M632" s="22">
        <f t="shared" si="237"/>
        <v>24.3</v>
      </c>
      <c r="N632" s="75">
        <f t="shared" si="238"/>
        <v>2</v>
      </c>
      <c r="O632" s="22">
        <f t="shared" si="239"/>
        <v>22.6</v>
      </c>
      <c r="P632" s="99">
        <f t="shared" si="240"/>
        <v>2</v>
      </c>
      <c r="Q632" s="22" t="str">
        <f t="shared" si="239"/>
        <v/>
      </c>
      <c r="R632" s="99" t="str">
        <f t="shared" si="241"/>
        <v/>
      </c>
      <c r="S632" s="133" t="str">
        <f t="shared" si="243"/>
        <v/>
      </c>
    </row>
    <row r="633" spans="2:19" hidden="1" outlineLevel="1" x14ac:dyDescent="0.2">
      <c r="B633" s="34">
        <v>41081</v>
      </c>
      <c r="C633" s="29">
        <f t="shared" si="229"/>
        <v>14.6</v>
      </c>
      <c r="D633" s="11">
        <f t="shared" si="242"/>
        <v>7.4</v>
      </c>
      <c r="E633" s="12">
        <f t="shared" si="230"/>
        <v>25.7</v>
      </c>
      <c r="F633" s="13">
        <f t="shared" si="231"/>
        <v>2</v>
      </c>
      <c r="G633" s="12">
        <f t="shared" si="232"/>
        <v>21.5</v>
      </c>
      <c r="H633" s="13">
        <f t="shared" si="233"/>
        <v>2</v>
      </c>
      <c r="I633" s="12">
        <f t="shared" si="232"/>
        <v>19.7</v>
      </c>
      <c r="J633" s="13">
        <f t="shared" si="234"/>
        <v>2</v>
      </c>
      <c r="K633" s="14">
        <f t="shared" si="235"/>
        <v>18.100000000000001</v>
      </c>
      <c r="L633" s="56">
        <f t="shared" si="236"/>
        <v>2</v>
      </c>
      <c r="M633" s="22">
        <f t="shared" si="237"/>
        <v>21.4</v>
      </c>
      <c r="N633" s="75">
        <f t="shared" si="238"/>
        <v>2</v>
      </c>
      <c r="O633" s="22">
        <f t="shared" si="239"/>
        <v>21.3</v>
      </c>
      <c r="P633" s="99">
        <f t="shared" si="240"/>
        <v>2</v>
      </c>
      <c r="Q633" s="22" t="str">
        <f t="shared" si="239"/>
        <v/>
      </c>
      <c r="R633" s="99" t="str">
        <f t="shared" si="241"/>
        <v/>
      </c>
      <c r="S633" s="133" t="str">
        <f t="shared" si="243"/>
        <v/>
      </c>
    </row>
    <row r="634" spans="2:19" hidden="1" outlineLevel="1" x14ac:dyDescent="0.2">
      <c r="B634" s="34">
        <v>41082</v>
      </c>
      <c r="C634" s="29">
        <f t="shared" si="229"/>
        <v>14.8</v>
      </c>
      <c r="D634" s="11">
        <f t="shared" si="242"/>
        <v>7.1999999999999993</v>
      </c>
      <c r="E634" s="12">
        <f t="shared" si="230"/>
        <v>26.6</v>
      </c>
      <c r="F634" s="13">
        <f t="shared" si="231"/>
        <v>2</v>
      </c>
      <c r="G634" s="12">
        <f t="shared" si="232"/>
        <v>13.6</v>
      </c>
      <c r="H634" s="13">
        <f t="shared" si="233"/>
        <v>8.4</v>
      </c>
      <c r="I634" s="12">
        <f t="shared" si="232"/>
        <v>17.899999999999999</v>
      </c>
      <c r="J634" s="13">
        <f t="shared" si="234"/>
        <v>2</v>
      </c>
      <c r="K634" s="14">
        <f t="shared" si="235"/>
        <v>20.100000000000001</v>
      </c>
      <c r="L634" s="56">
        <f t="shared" si="236"/>
        <v>2</v>
      </c>
      <c r="M634" s="22">
        <f t="shared" si="237"/>
        <v>18.8</v>
      </c>
      <c r="N634" s="75">
        <f t="shared" si="238"/>
        <v>2</v>
      </c>
      <c r="O634" s="22">
        <f t="shared" si="239"/>
        <v>21.1</v>
      </c>
      <c r="P634" s="99">
        <f t="shared" si="240"/>
        <v>2</v>
      </c>
      <c r="Q634" s="22" t="str">
        <f t="shared" si="239"/>
        <v/>
      </c>
      <c r="R634" s="99" t="str">
        <f t="shared" si="241"/>
        <v/>
      </c>
      <c r="S634" s="133" t="str">
        <f t="shared" si="243"/>
        <v/>
      </c>
    </row>
    <row r="635" spans="2:19" hidden="1" outlineLevel="1" x14ac:dyDescent="0.2">
      <c r="B635" s="34">
        <v>41083</v>
      </c>
      <c r="C635" s="29">
        <f t="shared" si="229"/>
        <v>12.8</v>
      </c>
      <c r="D635" s="11">
        <f t="shared" si="242"/>
        <v>9.1999999999999993</v>
      </c>
      <c r="E635" s="12">
        <f t="shared" si="230"/>
        <v>26.6</v>
      </c>
      <c r="F635" s="13">
        <f t="shared" si="231"/>
        <v>2</v>
      </c>
      <c r="G635" s="12">
        <f t="shared" si="232"/>
        <v>13.7</v>
      </c>
      <c r="H635" s="13">
        <f t="shared" si="233"/>
        <v>8.3000000000000007</v>
      </c>
      <c r="I635" s="12">
        <f t="shared" si="232"/>
        <v>20.5</v>
      </c>
      <c r="J635" s="13">
        <f t="shared" si="234"/>
        <v>2</v>
      </c>
      <c r="K635" s="14">
        <f t="shared" si="235"/>
        <v>20.100000000000001</v>
      </c>
      <c r="L635" s="56">
        <f t="shared" si="236"/>
        <v>2</v>
      </c>
      <c r="M635" s="22">
        <f t="shared" si="237"/>
        <v>19.7</v>
      </c>
      <c r="N635" s="75">
        <f t="shared" si="238"/>
        <v>2</v>
      </c>
      <c r="O635" s="22">
        <f t="shared" si="239"/>
        <v>23.7</v>
      </c>
      <c r="P635" s="99">
        <f t="shared" si="240"/>
        <v>2</v>
      </c>
      <c r="Q635" s="22" t="str">
        <f t="shared" si="239"/>
        <v/>
      </c>
      <c r="R635" s="99" t="str">
        <f t="shared" si="241"/>
        <v/>
      </c>
      <c r="S635" s="133" t="str">
        <f t="shared" si="243"/>
        <v/>
      </c>
    </row>
    <row r="636" spans="2:19" hidden="1" outlineLevel="1" x14ac:dyDescent="0.2">
      <c r="B636" s="34">
        <v>41084</v>
      </c>
      <c r="C636" s="29">
        <f t="shared" si="229"/>
        <v>15.1</v>
      </c>
      <c r="D636" s="11">
        <f t="shared" si="242"/>
        <v>2</v>
      </c>
      <c r="E636" s="12">
        <f t="shared" si="230"/>
        <v>22.7</v>
      </c>
      <c r="F636" s="13">
        <f t="shared" si="231"/>
        <v>2</v>
      </c>
      <c r="G636" s="12">
        <f t="shared" si="232"/>
        <v>15.6</v>
      </c>
      <c r="H636" s="13">
        <f t="shared" si="233"/>
        <v>2</v>
      </c>
      <c r="I636" s="12">
        <f t="shared" si="232"/>
        <v>23.9</v>
      </c>
      <c r="J636" s="13">
        <f t="shared" si="234"/>
        <v>2</v>
      </c>
      <c r="K636" s="14">
        <f t="shared" si="235"/>
        <v>20.7</v>
      </c>
      <c r="L636" s="56">
        <f t="shared" si="236"/>
        <v>2</v>
      </c>
      <c r="M636" s="22">
        <f t="shared" si="237"/>
        <v>18.600000000000001</v>
      </c>
      <c r="N636" s="75">
        <f t="shared" si="238"/>
        <v>2</v>
      </c>
      <c r="O636" s="22">
        <f t="shared" si="239"/>
        <v>19.2</v>
      </c>
      <c r="P636" s="99">
        <f t="shared" si="240"/>
        <v>2</v>
      </c>
      <c r="Q636" s="22" t="str">
        <f t="shared" si="239"/>
        <v/>
      </c>
      <c r="R636" s="99" t="str">
        <f t="shared" si="241"/>
        <v/>
      </c>
      <c r="S636" s="133" t="str">
        <f t="shared" si="243"/>
        <v/>
      </c>
    </row>
    <row r="637" spans="2:19" hidden="1" outlineLevel="1" x14ac:dyDescent="0.2">
      <c r="B637" s="34">
        <v>41085</v>
      </c>
      <c r="C637" s="29">
        <f t="shared" si="229"/>
        <v>17.400000000000002</v>
      </c>
      <c r="D637" s="11">
        <f t="shared" si="242"/>
        <v>2</v>
      </c>
      <c r="E637" s="12">
        <f t="shared" si="230"/>
        <v>21.3</v>
      </c>
      <c r="F637" s="13">
        <f t="shared" si="231"/>
        <v>2</v>
      </c>
      <c r="G637" s="12">
        <f t="shared" si="232"/>
        <v>17</v>
      </c>
      <c r="H637" s="13">
        <f t="shared" si="233"/>
        <v>2</v>
      </c>
      <c r="I637" s="12">
        <f t="shared" si="232"/>
        <v>25.9</v>
      </c>
      <c r="J637" s="13">
        <f t="shared" si="234"/>
        <v>2</v>
      </c>
      <c r="K637" s="14">
        <f t="shared" si="235"/>
        <v>20.399999999999999</v>
      </c>
      <c r="L637" s="56">
        <f t="shared" si="236"/>
        <v>2</v>
      </c>
      <c r="M637" s="22">
        <f t="shared" si="237"/>
        <v>17.2</v>
      </c>
      <c r="N637" s="75">
        <f t="shared" si="238"/>
        <v>2</v>
      </c>
      <c r="O637" s="22">
        <f t="shared" si="239"/>
        <v>20.399999999999999</v>
      </c>
      <c r="P637" s="99">
        <f t="shared" si="240"/>
        <v>2</v>
      </c>
      <c r="Q637" s="22" t="str">
        <f t="shared" si="239"/>
        <v/>
      </c>
      <c r="R637" s="99" t="str">
        <f t="shared" si="241"/>
        <v/>
      </c>
      <c r="S637" s="133" t="str">
        <f t="shared" si="243"/>
        <v/>
      </c>
    </row>
    <row r="638" spans="2:19" hidden="1" outlineLevel="1" x14ac:dyDescent="0.2">
      <c r="B638" s="34">
        <v>41086</v>
      </c>
      <c r="C638" s="29">
        <f t="shared" si="229"/>
        <v>19.7</v>
      </c>
      <c r="D638" s="11">
        <f t="shared" si="242"/>
        <v>2</v>
      </c>
      <c r="E638" s="12">
        <f t="shared" si="230"/>
        <v>23.3</v>
      </c>
      <c r="F638" s="13">
        <f t="shared" si="231"/>
        <v>2</v>
      </c>
      <c r="G638" s="12">
        <f t="shared" si="232"/>
        <v>16.5</v>
      </c>
      <c r="H638" s="13">
        <f t="shared" si="233"/>
        <v>2</v>
      </c>
      <c r="I638" s="12">
        <f t="shared" si="232"/>
        <v>27.6</v>
      </c>
      <c r="J638" s="13">
        <f t="shared" si="234"/>
        <v>2</v>
      </c>
      <c r="K638" s="14">
        <f t="shared" si="235"/>
        <v>20.9</v>
      </c>
      <c r="L638" s="56">
        <f t="shared" si="236"/>
        <v>2</v>
      </c>
      <c r="M638" s="22">
        <f t="shared" si="237"/>
        <v>19.7</v>
      </c>
      <c r="N638" s="75">
        <f t="shared" si="238"/>
        <v>2</v>
      </c>
      <c r="O638" s="22">
        <f t="shared" si="239"/>
        <v>22.7</v>
      </c>
      <c r="P638" s="99">
        <f t="shared" si="240"/>
        <v>2</v>
      </c>
      <c r="Q638" s="22" t="str">
        <f t="shared" si="239"/>
        <v/>
      </c>
      <c r="R638" s="99" t="str">
        <f t="shared" si="241"/>
        <v/>
      </c>
      <c r="S638" s="133" t="str">
        <f t="shared" si="243"/>
        <v/>
      </c>
    </row>
    <row r="639" spans="2:19" hidden="1" outlineLevel="1" x14ac:dyDescent="0.2">
      <c r="B639" s="34">
        <v>41087</v>
      </c>
      <c r="C639" s="29">
        <f t="shared" si="229"/>
        <v>18.3</v>
      </c>
      <c r="D639" s="11">
        <f t="shared" si="242"/>
        <v>2</v>
      </c>
      <c r="E639" s="12">
        <f t="shared" si="230"/>
        <v>21.7</v>
      </c>
      <c r="F639" s="13">
        <f t="shared" si="231"/>
        <v>2</v>
      </c>
      <c r="G639" s="12">
        <f t="shared" si="232"/>
        <v>18.3</v>
      </c>
      <c r="H639" s="13">
        <f t="shared" si="233"/>
        <v>2</v>
      </c>
      <c r="I639" s="12">
        <f t="shared" si="232"/>
        <v>26.3</v>
      </c>
      <c r="J639" s="13">
        <f t="shared" si="234"/>
        <v>2</v>
      </c>
      <c r="K639" s="14">
        <f t="shared" si="235"/>
        <v>22.3</v>
      </c>
      <c r="L639" s="56">
        <f t="shared" si="236"/>
        <v>2</v>
      </c>
      <c r="M639" s="22">
        <f t="shared" si="237"/>
        <v>21.2</v>
      </c>
      <c r="N639" s="75">
        <f t="shared" si="238"/>
        <v>2</v>
      </c>
      <c r="O639" s="22">
        <f t="shared" si="239"/>
        <v>19.3</v>
      </c>
      <c r="P639" s="99">
        <f t="shared" si="240"/>
        <v>2</v>
      </c>
      <c r="Q639" s="22" t="str">
        <f t="shared" si="239"/>
        <v/>
      </c>
      <c r="R639" s="99" t="str">
        <f t="shared" si="241"/>
        <v/>
      </c>
      <c r="S639" s="133" t="str">
        <f t="shared" si="243"/>
        <v/>
      </c>
    </row>
    <row r="640" spans="2:19" hidden="1" outlineLevel="1" x14ac:dyDescent="0.2">
      <c r="B640" s="34">
        <v>41088</v>
      </c>
      <c r="C640" s="29">
        <f t="shared" si="229"/>
        <v>18.7</v>
      </c>
      <c r="D640" s="11">
        <f t="shared" si="242"/>
        <v>2</v>
      </c>
      <c r="E640" s="12">
        <f t="shared" si="230"/>
        <v>20.7</v>
      </c>
      <c r="F640" s="13">
        <f t="shared" si="231"/>
        <v>2</v>
      </c>
      <c r="G640" s="12">
        <f t="shared" si="232"/>
        <v>16.600000000000001</v>
      </c>
      <c r="H640" s="13">
        <f t="shared" si="233"/>
        <v>2</v>
      </c>
      <c r="I640" s="12">
        <f t="shared" si="232"/>
        <v>22.2</v>
      </c>
      <c r="J640" s="13">
        <f t="shared" si="234"/>
        <v>2</v>
      </c>
      <c r="K640" s="14">
        <f t="shared" si="235"/>
        <v>20.6</v>
      </c>
      <c r="L640" s="56">
        <f t="shared" si="236"/>
        <v>2</v>
      </c>
      <c r="M640" s="22">
        <f t="shared" si="237"/>
        <v>22.1</v>
      </c>
      <c r="N640" s="75">
        <f t="shared" si="238"/>
        <v>2</v>
      </c>
      <c r="O640" s="22">
        <f t="shared" si="239"/>
        <v>19</v>
      </c>
      <c r="P640" s="99">
        <f t="shared" si="240"/>
        <v>2</v>
      </c>
      <c r="Q640" s="22" t="str">
        <f t="shared" si="239"/>
        <v/>
      </c>
      <c r="R640" s="99" t="str">
        <f t="shared" si="241"/>
        <v/>
      </c>
      <c r="S640" s="133" t="str">
        <f t="shared" si="243"/>
        <v/>
      </c>
    </row>
    <row r="641" spans="1:19" hidden="1" outlineLevel="1" x14ac:dyDescent="0.2">
      <c r="B641" s="34">
        <v>41089</v>
      </c>
      <c r="C641" s="29">
        <f t="shared" si="229"/>
        <v>20.5</v>
      </c>
      <c r="D641" s="11">
        <f t="shared" si="242"/>
        <v>2</v>
      </c>
      <c r="E641" s="12">
        <f t="shared" si="230"/>
        <v>17.3</v>
      </c>
      <c r="F641" s="13">
        <f t="shared" si="231"/>
        <v>2</v>
      </c>
      <c r="G641" s="12">
        <f t="shared" si="232"/>
        <v>20</v>
      </c>
      <c r="H641" s="13">
        <f t="shared" si="233"/>
        <v>2</v>
      </c>
      <c r="I641" s="12">
        <f t="shared" si="232"/>
        <v>23.4</v>
      </c>
      <c r="J641" s="13">
        <f t="shared" si="234"/>
        <v>2</v>
      </c>
      <c r="K641" s="14">
        <f t="shared" si="235"/>
        <v>18.3</v>
      </c>
      <c r="L641" s="56">
        <f t="shared" si="236"/>
        <v>2</v>
      </c>
      <c r="M641" s="22">
        <f t="shared" si="237"/>
        <v>17.8</v>
      </c>
      <c r="N641" s="75">
        <f t="shared" si="238"/>
        <v>2</v>
      </c>
      <c r="O641" s="22">
        <f t="shared" si="239"/>
        <v>20.8</v>
      </c>
      <c r="P641" s="99">
        <f t="shared" si="240"/>
        <v>2</v>
      </c>
      <c r="Q641" s="22" t="str">
        <f t="shared" si="239"/>
        <v/>
      </c>
      <c r="R641" s="99" t="str">
        <f t="shared" si="241"/>
        <v/>
      </c>
      <c r="S641" s="133" t="str">
        <f t="shared" si="243"/>
        <v/>
      </c>
    </row>
    <row r="642" spans="1:19" hidden="1" outlineLevel="1" x14ac:dyDescent="0.2">
      <c r="B642" s="34">
        <v>41090</v>
      </c>
      <c r="C642" s="29">
        <f t="shared" si="229"/>
        <v>22.8</v>
      </c>
      <c r="D642" s="11">
        <f t="shared" si="242"/>
        <v>2</v>
      </c>
      <c r="E642" s="12">
        <f t="shared" si="230"/>
        <v>17.899999999999999</v>
      </c>
      <c r="F642" s="13">
        <f t="shared" si="231"/>
        <v>2</v>
      </c>
      <c r="G642" s="12">
        <f t="shared" si="232"/>
        <v>22.5</v>
      </c>
      <c r="H642" s="13">
        <f t="shared" si="233"/>
        <v>2</v>
      </c>
      <c r="I642" s="12">
        <f t="shared" si="232"/>
        <v>26.3</v>
      </c>
      <c r="J642" s="13">
        <f t="shared" si="234"/>
        <v>2</v>
      </c>
      <c r="K642" s="14">
        <f t="shared" si="235"/>
        <v>18.899999999999999</v>
      </c>
      <c r="L642" s="56">
        <f t="shared" si="236"/>
        <v>2</v>
      </c>
      <c r="M642" s="22">
        <f t="shared" si="237"/>
        <v>15.8</v>
      </c>
      <c r="N642" s="75">
        <f t="shared" si="238"/>
        <v>2</v>
      </c>
      <c r="O642" s="22">
        <f t="shared" si="239"/>
        <v>22.2</v>
      </c>
      <c r="P642" s="99">
        <f t="shared" si="240"/>
        <v>2</v>
      </c>
      <c r="Q642" s="22" t="str">
        <f t="shared" si="239"/>
        <v/>
      </c>
      <c r="R642" s="99" t="str">
        <f t="shared" si="241"/>
        <v/>
      </c>
      <c r="S642" s="133" t="str">
        <f t="shared" si="243"/>
        <v/>
      </c>
    </row>
    <row r="643" spans="1:19" hidden="1" outlineLevel="1" x14ac:dyDescent="0.2">
      <c r="B643" s="35"/>
      <c r="C643" s="30"/>
      <c r="D643" s="15"/>
      <c r="E643" s="16"/>
      <c r="F643" s="17" t="str">
        <f>IF(ISBLANK(E214),"",F214+2)</f>
        <v/>
      </c>
      <c r="G643" s="16"/>
      <c r="H643" s="17" t="str">
        <f>IF(ISBLANK(G643),"",IF(G643&lt;15,20-G643,0))</f>
        <v/>
      </c>
      <c r="I643" s="16"/>
      <c r="J643" s="17" t="str">
        <f>IF(ISBLANK(I643),"",IF(I643&lt;15,20-I643,0))</f>
        <v/>
      </c>
      <c r="K643" s="18"/>
      <c r="L643" s="72"/>
      <c r="M643" s="18"/>
      <c r="N643" s="50"/>
      <c r="O643" s="18"/>
      <c r="P643" s="101"/>
      <c r="Q643" s="18"/>
      <c r="R643" s="101"/>
      <c r="S643" s="133" t="str">
        <f t="shared" si="243"/>
        <v/>
      </c>
    </row>
    <row r="644" spans="1:19" s="44" customFormat="1" ht="15" collapsed="1" x14ac:dyDescent="0.2">
      <c r="A644" s="45"/>
      <c r="B644" s="36" t="s">
        <v>6</v>
      </c>
      <c r="C644" s="31">
        <f>+IF(ISERROR(SUBTOTAL(1,C613:C643)),"FALSCH!",SUBTOTAL(1,C613:C643))</f>
        <v>18.00333333333333</v>
      </c>
      <c r="D644" s="24">
        <f>+SUM(D613:D643)</f>
        <v>110.4</v>
      </c>
      <c r="E644" s="23">
        <f>+IF(ISERROR(SUBTOTAL(1,E613:E643)),"FALSCH!",SUBTOTAL(1,E613:E643))</f>
        <v>20.22666666666667</v>
      </c>
      <c r="F644" s="24">
        <f>+SUM(F613:F643)</f>
        <v>79</v>
      </c>
      <c r="G644" s="23">
        <f>+IF(ISERROR(SUBTOTAL(1,G613:G643)),"FALSCH!",SUBTOTAL(1,G613:G643))</f>
        <v>18.829999999999998</v>
      </c>
      <c r="H644" s="24">
        <f>+SUM(H613:H643)</f>
        <v>78.599999999999994</v>
      </c>
      <c r="I644" s="23">
        <f>+IF(ISERROR(SUBTOTAL(1,I613:I643)),"FALSCH!",SUBTOTAL(1,I613:I643))</f>
        <v>20.443333333333324</v>
      </c>
      <c r="J644" s="24">
        <f>+SUM(J613:J643)</f>
        <v>60</v>
      </c>
      <c r="K644" s="23">
        <f>+IF(ISERROR(SUBTOTAL(1,K613:K643)),"",SUBTOTAL(1,K613:K643))</f>
        <v>17.080000000000002</v>
      </c>
      <c r="L644" s="54">
        <f>+IF(L613&lt;&gt;"",SUBTOTAL(9,L613:L643),"")</f>
        <v>107.60000000000001</v>
      </c>
      <c r="M644" s="23">
        <f>+IF(ISERROR(SUBTOTAL(1,M613:M643)),"",SUBTOTAL(1,M613:M643))</f>
        <v>19.84333333333333</v>
      </c>
      <c r="N644" s="54">
        <f>+IF(N613&lt;&gt;"",SUBTOTAL(9,N613:N643),"")</f>
        <v>60</v>
      </c>
      <c r="O644" s="23">
        <f>+IF(ISERROR(SUBTOTAL(1,O613:O643)),"",SUBTOTAL(1,O613:O643))</f>
        <v>20.23</v>
      </c>
      <c r="P644" s="54">
        <f>+IF(P613&lt;&gt;"",SUBTOTAL(9,P613:P643),"")</f>
        <v>60</v>
      </c>
      <c r="Q644" s="23" t="str">
        <f>+IF(ISERROR(SUBTOTAL(1,Q613:Q643)),"",SUBTOTAL(1,Q613:Q643))</f>
        <v/>
      </c>
      <c r="R644" s="54" t="str">
        <f>+IF(R613&lt;&gt;"",SUBTOTAL(9,R613:R643),"")</f>
        <v/>
      </c>
      <c r="S644" s="63" t="str">
        <f>+IF(Q644&lt;&gt;"",((J644+L644+N644+P644+R644)/5),"")</f>
        <v/>
      </c>
    </row>
    <row r="645" spans="1:19" hidden="1" outlineLevel="1" x14ac:dyDescent="0.2">
      <c r="B645" s="37">
        <v>41091</v>
      </c>
      <c r="C645" s="32">
        <f t="shared" ref="C645:C675" si="244">C216</f>
        <v>24.3</v>
      </c>
      <c r="D645" s="19">
        <f t="shared" ref="D645:D675" si="245">D216+2</f>
        <v>2</v>
      </c>
      <c r="E645" s="20">
        <f t="shared" ref="E645:E675" si="246">IF(ISBLANK(E216),"",E216)</f>
        <v>17.2</v>
      </c>
      <c r="F645" s="21">
        <f t="shared" ref="F645:F675" si="247">IF(E216&lt;&gt;"",F216+2,"")</f>
        <v>2</v>
      </c>
      <c r="G645" s="20">
        <f>IF(ISBLANK(G216),"",G216)</f>
        <v>21.3</v>
      </c>
      <c r="H645" s="21">
        <f t="shared" ref="H645:H675" si="248">IF(G216&lt;&gt;"",H216+2,"")</f>
        <v>2</v>
      </c>
      <c r="I645" s="20">
        <f>IF(ISBLANK(I216),"",I216)</f>
        <v>25.9</v>
      </c>
      <c r="J645" s="21">
        <f t="shared" ref="J645:J675" si="249">IF(I216&lt;&gt;"",J216+2,"")</f>
        <v>2</v>
      </c>
      <c r="K645" s="22">
        <f t="shared" ref="K645:K707" si="250">IF(ISBLANK(K216),"",K216)</f>
        <v>22.2</v>
      </c>
      <c r="L645" s="55">
        <f t="shared" ref="L645:L707" si="251">IF(K216&lt;&gt;"",L216+2,"")</f>
        <v>2</v>
      </c>
      <c r="M645" s="22">
        <f>IF(ISBLANK(M216),"",M216)</f>
        <v>14.5</v>
      </c>
      <c r="N645" s="75">
        <f t="shared" ref="N645:N707" si="252">IF(M216&lt;&gt;"",N216+2,"")</f>
        <v>7.5</v>
      </c>
      <c r="O645" s="22">
        <f t="shared" ref="O645:Q675" si="253">IF(ISBLANK(O216),"",O216)</f>
        <v>15.7</v>
      </c>
      <c r="P645" s="99">
        <f t="shared" ref="P645:P675" si="254">IF(O216&lt;&gt;"",P216+2,"")</f>
        <v>2</v>
      </c>
      <c r="Q645" s="22" t="str">
        <f t="shared" si="253"/>
        <v/>
      </c>
      <c r="R645" s="99" t="str">
        <f t="shared" ref="R645:R675" si="255">IF(Q216&lt;&gt;"",R216+2,"")</f>
        <v/>
      </c>
      <c r="S645" s="133" t="str">
        <f>+IF(Q645&lt;&gt;"",((J645+L645+N645+P645+R645)/5),"")</f>
        <v/>
      </c>
    </row>
    <row r="646" spans="1:19" hidden="1" outlineLevel="1" x14ac:dyDescent="0.2">
      <c r="B646" s="34">
        <v>41092</v>
      </c>
      <c r="C646" s="29">
        <f t="shared" si="244"/>
        <v>26.9</v>
      </c>
      <c r="D646" s="11">
        <f t="shared" si="245"/>
        <v>2</v>
      </c>
      <c r="E646" s="12">
        <f t="shared" si="246"/>
        <v>16.100000000000001</v>
      </c>
      <c r="F646" s="13">
        <f t="shared" si="247"/>
        <v>2</v>
      </c>
      <c r="G646" s="12">
        <f>IF(ISBLANK(G217),"",G217)</f>
        <v>21.3</v>
      </c>
      <c r="H646" s="13">
        <f t="shared" si="248"/>
        <v>2</v>
      </c>
      <c r="I646" s="12">
        <f>IF(ISBLANK(I217),"",I217)</f>
        <v>21.6</v>
      </c>
      <c r="J646" s="13">
        <f t="shared" si="249"/>
        <v>2</v>
      </c>
      <c r="K646" s="14">
        <f t="shared" si="250"/>
        <v>18.7</v>
      </c>
      <c r="L646" s="56">
        <f t="shared" si="251"/>
        <v>2</v>
      </c>
      <c r="M646" s="22">
        <f t="shared" ref="M646:M674" si="256">IF(ISBLANK(M217),"",M217)</f>
        <v>17</v>
      </c>
      <c r="N646" s="75">
        <f t="shared" si="252"/>
        <v>2</v>
      </c>
      <c r="O646" s="22">
        <f t="shared" si="253"/>
        <v>19.100000000000001</v>
      </c>
      <c r="P646" s="99">
        <f t="shared" si="254"/>
        <v>2</v>
      </c>
      <c r="Q646" s="22" t="str">
        <f t="shared" si="253"/>
        <v/>
      </c>
      <c r="R646" s="99" t="str">
        <f t="shared" si="255"/>
        <v/>
      </c>
      <c r="S646" s="133" t="str">
        <f t="shared" ref="S646:S675" si="257">+IF(Q646&lt;&gt;"",((J646+L646+N646+P646+R646)/5),"")</f>
        <v/>
      </c>
    </row>
    <row r="647" spans="1:19" hidden="1" outlineLevel="1" x14ac:dyDescent="0.2">
      <c r="B647" s="34">
        <v>41093</v>
      </c>
      <c r="C647" s="29">
        <f t="shared" si="244"/>
        <v>26.9</v>
      </c>
      <c r="D647" s="11">
        <f t="shared" si="245"/>
        <v>2</v>
      </c>
      <c r="E647" s="12">
        <f t="shared" si="246"/>
        <v>18.899999999999999</v>
      </c>
      <c r="F647" s="13">
        <f t="shared" si="247"/>
        <v>2</v>
      </c>
      <c r="G647" s="12">
        <f>IF(ISBLANK(G218),"",G218)</f>
        <v>21.6</v>
      </c>
      <c r="H647" s="13">
        <f t="shared" si="248"/>
        <v>2</v>
      </c>
      <c r="I647" s="12">
        <f>IF(ISBLANK(I218),"",I218)</f>
        <v>19.7</v>
      </c>
      <c r="J647" s="13">
        <f t="shared" si="249"/>
        <v>2</v>
      </c>
      <c r="K647" s="14">
        <f t="shared" si="250"/>
        <v>18.7</v>
      </c>
      <c r="L647" s="56">
        <f t="shared" si="251"/>
        <v>2</v>
      </c>
      <c r="M647" s="22">
        <f t="shared" si="256"/>
        <v>18.7</v>
      </c>
      <c r="N647" s="75">
        <f t="shared" si="252"/>
        <v>2</v>
      </c>
      <c r="O647" s="22">
        <f t="shared" si="253"/>
        <v>22.7</v>
      </c>
      <c r="P647" s="99">
        <f t="shared" si="254"/>
        <v>2</v>
      </c>
      <c r="Q647" s="22" t="str">
        <f t="shared" si="253"/>
        <v/>
      </c>
      <c r="R647" s="99" t="str">
        <f t="shared" si="255"/>
        <v/>
      </c>
      <c r="S647" s="133" t="str">
        <f t="shared" si="257"/>
        <v/>
      </c>
    </row>
    <row r="648" spans="1:19" hidden="1" outlineLevel="1" x14ac:dyDescent="0.2">
      <c r="B648" s="34">
        <v>41094</v>
      </c>
      <c r="C648" s="29">
        <f t="shared" si="244"/>
        <v>27.3</v>
      </c>
      <c r="D648" s="11">
        <f t="shared" si="245"/>
        <v>2</v>
      </c>
      <c r="E648" s="12">
        <f t="shared" si="246"/>
        <v>20.7</v>
      </c>
      <c r="F648" s="13">
        <f t="shared" si="247"/>
        <v>2</v>
      </c>
      <c r="G648" s="12">
        <f t="shared" ref="G648:I675" si="258">IF(ISBLANK(G219),"",G219)</f>
        <v>22.4</v>
      </c>
      <c r="H648" s="13">
        <f t="shared" si="248"/>
        <v>2</v>
      </c>
      <c r="I648" s="12">
        <f t="shared" si="258"/>
        <v>19.600000000000001</v>
      </c>
      <c r="J648" s="13">
        <f t="shared" si="249"/>
        <v>2</v>
      </c>
      <c r="K648" s="14">
        <f t="shared" si="250"/>
        <v>19.5</v>
      </c>
      <c r="L648" s="56">
        <f t="shared" si="251"/>
        <v>2</v>
      </c>
      <c r="M648" s="22">
        <f t="shared" si="256"/>
        <v>18.5</v>
      </c>
      <c r="N648" s="75">
        <f t="shared" si="252"/>
        <v>2</v>
      </c>
      <c r="O648" s="22">
        <f t="shared" si="253"/>
        <v>21.2</v>
      </c>
      <c r="P648" s="99">
        <f t="shared" si="254"/>
        <v>2</v>
      </c>
      <c r="Q648" s="22" t="str">
        <f t="shared" si="253"/>
        <v/>
      </c>
      <c r="R648" s="99" t="str">
        <f t="shared" si="255"/>
        <v/>
      </c>
      <c r="S648" s="133" t="str">
        <f t="shared" si="257"/>
        <v/>
      </c>
    </row>
    <row r="649" spans="1:19" hidden="1" outlineLevel="1" x14ac:dyDescent="0.2">
      <c r="B649" s="34">
        <v>41095</v>
      </c>
      <c r="C649" s="29">
        <f t="shared" si="244"/>
        <v>29.2</v>
      </c>
      <c r="D649" s="11">
        <f t="shared" si="245"/>
        <v>2</v>
      </c>
      <c r="E649" s="12">
        <f t="shared" si="246"/>
        <v>22.7</v>
      </c>
      <c r="F649" s="13">
        <f t="shared" si="247"/>
        <v>2</v>
      </c>
      <c r="G649" s="12">
        <f>IF(ISBLANK(G220),"",G220)</f>
        <v>18</v>
      </c>
      <c r="H649" s="13">
        <f t="shared" si="248"/>
        <v>2</v>
      </c>
      <c r="I649" s="12">
        <f>IF(ISBLANK(I220),"",I220)</f>
        <v>21.5</v>
      </c>
      <c r="J649" s="13">
        <f t="shared" si="249"/>
        <v>2</v>
      </c>
      <c r="K649" s="14">
        <f t="shared" si="250"/>
        <v>23.3</v>
      </c>
      <c r="L649" s="56">
        <f t="shared" si="251"/>
        <v>2</v>
      </c>
      <c r="M649" s="22">
        <f t="shared" si="256"/>
        <v>18.2</v>
      </c>
      <c r="N649" s="75">
        <f t="shared" si="252"/>
        <v>2</v>
      </c>
      <c r="O649" s="22">
        <f t="shared" si="253"/>
        <v>20.9</v>
      </c>
      <c r="P649" s="99">
        <f t="shared" si="254"/>
        <v>2</v>
      </c>
      <c r="Q649" s="22" t="str">
        <f t="shared" si="253"/>
        <v/>
      </c>
      <c r="R649" s="99" t="str">
        <f t="shared" si="255"/>
        <v/>
      </c>
      <c r="S649" s="133" t="str">
        <f t="shared" si="257"/>
        <v/>
      </c>
    </row>
    <row r="650" spans="1:19" hidden="1" outlineLevel="1" x14ac:dyDescent="0.2">
      <c r="B650" s="34">
        <v>41096</v>
      </c>
      <c r="C650" s="29">
        <f t="shared" si="244"/>
        <v>25.2</v>
      </c>
      <c r="D650" s="11">
        <f t="shared" si="245"/>
        <v>2</v>
      </c>
      <c r="E650" s="12">
        <f t="shared" si="246"/>
        <v>23.2</v>
      </c>
      <c r="F650" s="13">
        <f t="shared" si="247"/>
        <v>2</v>
      </c>
      <c r="G650" s="12">
        <f>IF(ISBLANK(G221),"",G221)</f>
        <v>18.399999999999999</v>
      </c>
      <c r="H650" s="13">
        <f t="shared" si="248"/>
        <v>2</v>
      </c>
      <c r="I650" s="12">
        <f>IF(ISBLANK(I221),"",I221)</f>
        <v>23</v>
      </c>
      <c r="J650" s="13">
        <f t="shared" si="249"/>
        <v>2</v>
      </c>
      <c r="K650" s="14">
        <f t="shared" si="250"/>
        <v>18.8</v>
      </c>
      <c r="L650" s="56">
        <f t="shared" si="251"/>
        <v>2</v>
      </c>
      <c r="M650" s="22">
        <f t="shared" si="256"/>
        <v>20.100000000000001</v>
      </c>
      <c r="N650" s="75">
        <f t="shared" si="252"/>
        <v>2</v>
      </c>
      <c r="O650" s="22">
        <f t="shared" si="253"/>
        <v>18.5</v>
      </c>
      <c r="P650" s="99">
        <f t="shared" si="254"/>
        <v>2</v>
      </c>
      <c r="Q650" s="22" t="str">
        <f t="shared" si="253"/>
        <v/>
      </c>
      <c r="R650" s="99" t="str">
        <f t="shared" si="255"/>
        <v/>
      </c>
      <c r="S650" s="133" t="str">
        <f t="shared" si="257"/>
        <v/>
      </c>
    </row>
    <row r="651" spans="1:19" hidden="1" outlineLevel="1" x14ac:dyDescent="0.2">
      <c r="B651" s="34">
        <v>41097</v>
      </c>
      <c r="C651" s="29">
        <f t="shared" si="244"/>
        <v>26.5</v>
      </c>
      <c r="D651" s="11">
        <f t="shared" si="245"/>
        <v>2</v>
      </c>
      <c r="E651" s="12">
        <f t="shared" si="246"/>
        <v>23.8</v>
      </c>
      <c r="F651" s="13">
        <f t="shared" si="247"/>
        <v>2</v>
      </c>
      <c r="G651" s="12">
        <f t="shared" si="258"/>
        <v>19.600000000000001</v>
      </c>
      <c r="H651" s="13">
        <f t="shared" si="248"/>
        <v>2</v>
      </c>
      <c r="I651" s="12">
        <f t="shared" si="258"/>
        <v>18.899999999999999</v>
      </c>
      <c r="J651" s="13">
        <f t="shared" si="249"/>
        <v>2</v>
      </c>
      <c r="K651" s="14">
        <f t="shared" si="250"/>
        <v>16.3</v>
      </c>
      <c r="L651" s="56">
        <f t="shared" si="251"/>
        <v>2</v>
      </c>
      <c r="M651" s="22">
        <f t="shared" si="256"/>
        <v>17.899999999999999</v>
      </c>
      <c r="N651" s="75">
        <f t="shared" si="252"/>
        <v>2</v>
      </c>
      <c r="O651" s="22">
        <f t="shared" si="253"/>
        <v>16.600000000000001</v>
      </c>
      <c r="P651" s="99">
        <f t="shared" si="254"/>
        <v>2</v>
      </c>
      <c r="Q651" s="22" t="str">
        <f t="shared" si="253"/>
        <v/>
      </c>
      <c r="R651" s="99" t="str">
        <f t="shared" si="255"/>
        <v/>
      </c>
      <c r="S651" s="133" t="str">
        <f t="shared" si="257"/>
        <v/>
      </c>
    </row>
    <row r="652" spans="1:19" hidden="1" outlineLevel="1" x14ac:dyDescent="0.2">
      <c r="B652" s="34">
        <v>41098</v>
      </c>
      <c r="C652" s="29">
        <f t="shared" si="244"/>
        <v>20.6</v>
      </c>
      <c r="D652" s="11">
        <f t="shared" si="245"/>
        <v>2</v>
      </c>
      <c r="E652" s="12">
        <f t="shared" si="246"/>
        <v>24.7</v>
      </c>
      <c r="F652" s="13">
        <f t="shared" si="247"/>
        <v>2</v>
      </c>
      <c r="G652" s="12">
        <f t="shared" si="258"/>
        <v>20.5</v>
      </c>
      <c r="H652" s="13">
        <f t="shared" si="248"/>
        <v>2</v>
      </c>
      <c r="I652" s="12">
        <f t="shared" si="258"/>
        <v>16.7</v>
      </c>
      <c r="J652" s="13">
        <f t="shared" si="249"/>
        <v>2</v>
      </c>
      <c r="K652" s="14">
        <f t="shared" si="250"/>
        <v>19.399999999999999</v>
      </c>
      <c r="L652" s="56">
        <f t="shared" si="251"/>
        <v>2</v>
      </c>
      <c r="M652" s="22">
        <f t="shared" si="256"/>
        <v>18</v>
      </c>
      <c r="N652" s="75">
        <f t="shared" si="252"/>
        <v>2</v>
      </c>
      <c r="O652" s="22">
        <f t="shared" si="253"/>
        <v>17.5</v>
      </c>
      <c r="P652" s="99">
        <f t="shared" si="254"/>
        <v>2</v>
      </c>
      <c r="Q652" s="22" t="str">
        <f t="shared" si="253"/>
        <v/>
      </c>
      <c r="R652" s="99" t="str">
        <f t="shared" si="255"/>
        <v/>
      </c>
      <c r="S652" s="133" t="str">
        <f t="shared" si="257"/>
        <v/>
      </c>
    </row>
    <row r="653" spans="1:19" hidden="1" outlineLevel="1" x14ac:dyDescent="0.2">
      <c r="B653" s="34">
        <v>41099</v>
      </c>
      <c r="C653" s="29">
        <f t="shared" si="244"/>
        <v>17.600000000000001</v>
      </c>
      <c r="D653" s="11">
        <f t="shared" si="245"/>
        <v>2</v>
      </c>
      <c r="E653" s="12">
        <f t="shared" si="246"/>
        <v>22.2</v>
      </c>
      <c r="F653" s="13">
        <f t="shared" si="247"/>
        <v>2</v>
      </c>
      <c r="G653" s="12">
        <f t="shared" si="258"/>
        <v>19.8</v>
      </c>
      <c r="H653" s="13">
        <f t="shared" si="248"/>
        <v>2</v>
      </c>
      <c r="I653" s="12">
        <f t="shared" si="258"/>
        <v>15.5</v>
      </c>
      <c r="J653" s="13">
        <f t="shared" si="249"/>
        <v>2</v>
      </c>
      <c r="K653" s="14">
        <f t="shared" si="250"/>
        <v>22.4</v>
      </c>
      <c r="L653" s="56">
        <f t="shared" si="251"/>
        <v>2</v>
      </c>
      <c r="M653" s="22">
        <f t="shared" si="256"/>
        <v>17.399999999999999</v>
      </c>
      <c r="N653" s="75">
        <f t="shared" si="252"/>
        <v>2</v>
      </c>
      <c r="O653" s="22">
        <f t="shared" si="253"/>
        <v>18.5</v>
      </c>
      <c r="P653" s="99">
        <f t="shared" si="254"/>
        <v>2</v>
      </c>
      <c r="Q653" s="22" t="str">
        <f t="shared" si="253"/>
        <v/>
      </c>
      <c r="R653" s="99" t="str">
        <f t="shared" si="255"/>
        <v/>
      </c>
      <c r="S653" s="133" t="str">
        <f t="shared" si="257"/>
        <v/>
      </c>
    </row>
    <row r="654" spans="1:19" hidden="1" outlineLevel="1" x14ac:dyDescent="0.2">
      <c r="B654" s="34">
        <v>41100</v>
      </c>
      <c r="C654" s="29">
        <f t="shared" si="244"/>
        <v>17.2</v>
      </c>
      <c r="D654" s="11">
        <f t="shared" si="245"/>
        <v>2</v>
      </c>
      <c r="E654" s="12">
        <f t="shared" si="246"/>
        <v>21</v>
      </c>
      <c r="F654" s="13">
        <f t="shared" si="247"/>
        <v>2</v>
      </c>
      <c r="G654" s="12">
        <f t="shared" si="258"/>
        <v>17.600000000000001</v>
      </c>
      <c r="H654" s="13">
        <f t="shared" si="248"/>
        <v>2</v>
      </c>
      <c r="I654" s="12">
        <f t="shared" si="258"/>
        <v>15.8</v>
      </c>
      <c r="J654" s="13">
        <f t="shared" si="249"/>
        <v>2</v>
      </c>
      <c r="K654" s="14">
        <f t="shared" si="250"/>
        <v>22.3</v>
      </c>
      <c r="L654" s="56">
        <f t="shared" si="251"/>
        <v>2</v>
      </c>
      <c r="M654" s="22">
        <f t="shared" si="256"/>
        <v>18.7</v>
      </c>
      <c r="N654" s="75">
        <f t="shared" si="252"/>
        <v>2</v>
      </c>
      <c r="O654" s="22">
        <f t="shared" si="253"/>
        <v>17.5</v>
      </c>
      <c r="P654" s="99">
        <f t="shared" si="254"/>
        <v>2</v>
      </c>
      <c r="Q654" s="22" t="str">
        <f t="shared" si="253"/>
        <v/>
      </c>
      <c r="R654" s="99" t="str">
        <f t="shared" si="255"/>
        <v/>
      </c>
      <c r="S654" s="133" t="str">
        <f t="shared" si="257"/>
        <v/>
      </c>
    </row>
    <row r="655" spans="1:19" hidden="1" outlineLevel="1" x14ac:dyDescent="0.2">
      <c r="B655" s="34">
        <v>41101</v>
      </c>
      <c r="C655" s="29">
        <f t="shared" si="244"/>
        <v>22.1</v>
      </c>
      <c r="D655" s="11">
        <f t="shared" si="245"/>
        <v>2</v>
      </c>
      <c r="E655" s="12">
        <f t="shared" si="246"/>
        <v>19.5</v>
      </c>
      <c r="F655" s="13">
        <f t="shared" si="247"/>
        <v>2</v>
      </c>
      <c r="G655" s="12">
        <f t="shared" si="258"/>
        <v>17.600000000000001</v>
      </c>
      <c r="H655" s="13">
        <f t="shared" si="248"/>
        <v>2</v>
      </c>
      <c r="I655" s="12">
        <f t="shared" si="258"/>
        <v>15.1</v>
      </c>
      <c r="J655" s="13">
        <f t="shared" si="249"/>
        <v>2</v>
      </c>
      <c r="K655" s="14">
        <f t="shared" si="250"/>
        <v>17.899999999999999</v>
      </c>
      <c r="L655" s="56">
        <f t="shared" si="251"/>
        <v>2</v>
      </c>
      <c r="M655" s="22">
        <f t="shared" si="256"/>
        <v>18.100000000000001</v>
      </c>
      <c r="N655" s="75">
        <f t="shared" si="252"/>
        <v>2</v>
      </c>
      <c r="O655" s="22">
        <f t="shared" si="253"/>
        <v>17.600000000000001</v>
      </c>
      <c r="P655" s="99">
        <f t="shared" si="254"/>
        <v>2</v>
      </c>
      <c r="Q655" s="22" t="str">
        <f t="shared" si="253"/>
        <v/>
      </c>
      <c r="R655" s="99" t="str">
        <f t="shared" si="255"/>
        <v/>
      </c>
      <c r="S655" s="133" t="str">
        <f t="shared" si="257"/>
        <v/>
      </c>
    </row>
    <row r="656" spans="1:19" hidden="1" outlineLevel="1" x14ac:dyDescent="0.2">
      <c r="B656" s="34">
        <v>41102</v>
      </c>
      <c r="C656" s="29">
        <f t="shared" si="244"/>
        <v>22.2</v>
      </c>
      <c r="D656" s="11">
        <f t="shared" si="245"/>
        <v>2</v>
      </c>
      <c r="E656" s="12">
        <f t="shared" si="246"/>
        <v>19.399999999999999</v>
      </c>
      <c r="F656" s="13">
        <f t="shared" si="247"/>
        <v>2</v>
      </c>
      <c r="G656" s="12">
        <f t="shared" si="258"/>
        <v>17.8</v>
      </c>
      <c r="H656" s="13">
        <f t="shared" si="248"/>
        <v>2</v>
      </c>
      <c r="I656" s="12">
        <f t="shared" si="258"/>
        <v>16.5</v>
      </c>
      <c r="J656" s="13">
        <f t="shared" si="249"/>
        <v>2</v>
      </c>
      <c r="K656" s="14">
        <f t="shared" si="250"/>
        <v>17.2</v>
      </c>
      <c r="L656" s="56">
        <f t="shared" si="251"/>
        <v>2</v>
      </c>
      <c r="M656" s="22">
        <f t="shared" si="256"/>
        <v>20.100000000000001</v>
      </c>
      <c r="N656" s="75">
        <f t="shared" si="252"/>
        <v>2</v>
      </c>
      <c r="O656" s="22">
        <f t="shared" si="253"/>
        <v>19.5</v>
      </c>
      <c r="P656" s="99">
        <f t="shared" si="254"/>
        <v>2</v>
      </c>
      <c r="Q656" s="22" t="str">
        <f t="shared" si="253"/>
        <v/>
      </c>
      <c r="R656" s="99" t="str">
        <f t="shared" si="255"/>
        <v/>
      </c>
      <c r="S656" s="133" t="str">
        <f t="shared" si="257"/>
        <v/>
      </c>
    </row>
    <row r="657" spans="2:19" hidden="1" outlineLevel="1" x14ac:dyDescent="0.2">
      <c r="B657" s="34">
        <v>41103</v>
      </c>
      <c r="C657" s="29">
        <f t="shared" si="244"/>
        <v>20.100000000000001</v>
      </c>
      <c r="D657" s="11">
        <f t="shared" si="245"/>
        <v>2</v>
      </c>
      <c r="E657" s="12">
        <f t="shared" si="246"/>
        <v>17.7</v>
      </c>
      <c r="F657" s="13">
        <f t="shared" si="247"/>
        <v>2</v>
      </c>
      <c r="G657" s="12">
        <f t="shared" si="258"/>
        <v>20.6</v>
      </c>
      <c r="H657" s="13">
        <f t="shared" si="248"/>
        <v>2</v>
      </c>
      <c r="I657" s="12">
        <f t="shared" si="258"/>
        <v>16.7</v>
      </c>
      <c r="J657" s="13">
        <f t="shared" si="249"/>
        <v>2</v>
      </c>
      <c r="K657" s="14">
        <f t="shared" si="250"/>
        <v>18.5</v>
      </c>
      <c r="L657" s="56">
        <f t="shared" si="251"/>
        <v>2</v>
      </c>
      <c r="M657" s="22">
        <f t="shared" si="256"/>
        <v>17.5</v>
      </c>
      <c r="N657" s="75">
        <f t="shared" si="252"/>
        <v>2</v>
      </c>
      <c r="O657" s="22">
        <f t="shared" si="253"/>
        <v>22.4</v>
      </c>
      <c r="P657" s="99">
        <f t="shared" si="254"/>
        <v>2</v>
      </c>
      <c r="Q657" s="22" t="str">
        <f t="shared" si="253"/>
        <v/>
      </c>
      <c r="R657" s="99" t="str">
        <f t="shared" si="255"/>
        <v/>
      </c>
      <c r="S657" s="133" t="str">
        <f t="shared" si="257"/>
        <v/>
      </c>
    </row>
    <row r="658" spans="2:19" hidden="1" outlineLevel="1" x14ac:dyDescent="0.2">
      <c r="B658" s="34">
        <v>41104</v>
      </c>
      <c r="C658" s="29">
        <f t="shared" si="244"/>
        <v>22.7</v>
      </c>
      <c r="D658" s="11">
        <f t="shared" si="245"/>
        <v>2</v>
      </c>
      <c r="E658" s="12">
        <f t="shared" si="246"/>
        <v>17.399999999999999</v>
      </c>
      <c r="F658" s="13">
        <f t="shared" si="247"/>
        <v>2</v>
      </c>
      <c r="G658" s="12">
        <f t="shared" si="258"/>
        <v>22</v>
      </c>
      <c r="H658" s="13">
        <f t="shared" si="248"/>
        <v>2</v>
      </c>
      <c r="I658" s="12">
        <f t="shared" si="258"/>
        <v>17.3</v>
      </c>
      <c r="J658" s="13">
        <f t="shared" si="249"/>
        <v>2</v>
      </c>
      <c r="K658" s="14">
        <f t="shared" si="250"/>
        <v>19.600000000000001</v>
      </c>
      <c r="L658" s="56">
        <f t="shared" si="251"/>
        <v>2</v>
      </c>
      <c r="M658" s="22">
        <f t="shared" si="256"/>
        <v>16.600000000000001</v>
      </c>
      <c r="N658" s="75">
        <f t="shared" si="252"/>
        <v>2</v>
      </c>
      <c r="O658" s="22">
        <f t="shared" si="253"/>
        <v>22.5</v>
      </c>
      <c r="P658" s="99">
        <f t="shared" si="254"/>
        <v>2</v>
      </c>
      <c r="Q658" s="22" t="str">
        <f t="shared" si="253"/>
        <v/>
      </c>
      <c r="R658" s="99" t="str">
        <f t="shared" si="255"/>
        <v/>
      </c>
      <c r="S658" s="133" t="str">
        <f t="shared" si="257"/>
        <v/>
      </c>
    </row>
    <row r="659" spans="2:19" hidden="1" outlineLevel="1" x14ac:dyDescent="0.2">
      <c r="B659" s="34">
        <v>41105</v>
      </c>
      <c r="C659" s="29">
        <f t="shared" si="244"/>
        <v>23.3</v>
      </c>
      <c r="D659" s="11">
        <f t="shared" si="245"/>
        <v>2</v>
      </c>
      <c r="E659" s="12">
        <f t="shared" si="246"/>
        <v>16.399999999999999</v>
      </c>
      <c r="F659" s="13">
        <f t="shared" si="247"/>
        <v>2</v>
      </c>
      <c r="G659" s="12">
        <f t="shared" si="258"/>
        <v>20</v>
      </c>
      <c r="H659" s="13">
        <f t="shared" si="248"/>
        <v>2</v>
      </c>
      <c r="I659" s="12">
        <f t="shared" si="258"/>
        <v>17</v>
      </c>
      <c r="J659" s="13">
        <f t="shared" si="249"/>
        <v>2</v>
      </c>
      <c r="K659" s="14">
        <f t="shared" si="250"/>
        <v>16.899999999999999</v>
      </c>
      <c r="L659" s="56">
        <f t="shared" si="251"/>
        <v>2</v>
      </c>
      <c r="M659" s="22">
        <f t="shared" si="256"/>
        <v>17</v>
      </c>
      <c r="N659" s="75">
        <f t="shared" si="252"/>
        <v>2</v>
      </c>
      <c r="O659" s="22">
        <f t="shared" si="253"/>
        <v>20.7</v>
      </c>
      <c r="P659" s="99">
        <f t="shared" si="254"/>
        <v>2</v>
      </c>
      <c r="Q659" s="22" t="str">
        <f t="shared" si="253"/>
        <v/>
      </c>
      <c r="R659" s="99" t="str">
        <f t="shared" si="255"/>
        <v/>
      </c>
      <c r="S659" s="133" t="str">
        <f t="shared" si="257"/>
        <v/>
      </c>
    </row>
    <row r="660" spans="2:19" hidden="1" outlineLevel="1" x14ac:dyDescent="0.2">
      <c r="B660" s="34">
        <v>41106</v>
      </c>
      <c r="C660" s="29">
        <f t="shared" si="244"/>
        <v>25.1</v>
      </c>
      <c r="D660" s="11">
        <f t="shared" si="245"/>
        <v>2</v>
      </c>
      <c r="E660" s="12">
        <f t="shared" si="246"/>
        <v>18.100000000000001</v>
      </c>
      <c r="F660" s="13">
        <f t="shared" si="247"/>
        <v>2</v>
      </c>
      <c r="G660" s="12">
        <f t="shared" si="258"/>
        <v>20.7</v>
      </c>
      <c r="H660" s="13">
        <f t="shared" si="248"/>
        <v>2</v>
      </c>
      <c r="I660" s="12">
        <f t="shared" si="258"/>
        <v>17.8</v>
      </c>
      <c r="J660" s="13">
        <f t="shared" si="249"/>
        <v>2</v>
      </c>
      <c r="K660" s="14">
        <f t="shared" si="250"/>
        <v>15.3</v>
      </c>
      <c r="L660" s="56">
        <f t="shared" si="251"/>
        <v>2</v>
      </c>
      <c r="M660" s="22">
        <f t="shared" si="256"/>
        <v>18.7</v>
      </c>
      <c r="N660" s="75">
        <f t="shared" si="252"/>
        <v>2</v>
      </c>
      <c r="O660" s="22">
        <f t="shared" si="253"/>
        <v>19.3</v>
      </c>
      <c r="P660" s="99">
        <f t="shared" si="254"/>
        <v>2</v>
      </c>
      <c r="Q660" s="22" t="str">
        <f t="shared" si="253"/>
        <v/>
      </c>
      <c r="R660" s="99" t="str">
        <f t="shared" si="255"/>
        <v/>
      </c>
      <c r="S660" s="133" t="str">
        <f t="shared" si="257"/>
        <v/>
      </c>
    </row>
    <row r="661" spans="2:19" hidden="1" outlineLevel="1" x14ac:dyDescent="0.2">
      <c r="B661" s="34">
        <v>41107</v>
      </c>
      <c r="C661" s="29">
        <f t="shared" si="244"/>
        <v>26.2</v>
      </c>
      <c r="D661" s="11">
        <f t="shared" si="245"/>
        <v>2</v>
      </c>
      <c r="E661" s="12">
        <f t="shared" si="246"/>
        <v>21.2</v>
      </c>
      <c r="F661" s="13">
        <f t="shared" si="247"/>
        <v>2</v>
      </c>
      <c r="G661" s="12">
        <f t="shared" si="258"/>
        <v>20.6</v>
      </c>
      <c r="H661" s="13">
        <f t="shared" si="248"/>
        <v>2</v>
      </c>
      <c r="I661" s="12">
        <f t="shared" si="258"/>
        <v>19.8</v>
      </c>
      <c r="J661" s="13">
        <f t="shared" si="249"/>
        <v>2</v>
      </c>
      <c r="K661" s="14">
        <f t="shared" si="250"/>
        <v>17.100000000000001</v>
      </c>
      <c r="L661" s="56">
        <f t="shared" si="251"/>
        <v>2</v>
      </c>
      <c r="M661" s="22">
        <f t="shared" si="256"/>
        <v>18.3</v>
      </c>
      <c r="N661" s="75">
        <f t="shared" si="252"/>
        <v>2</v>
      </c>
      <c r="O661" s="22">
        <f t="shared" si="253"/>
        <v>20.8</v>
      </c>
      <c r="P661" s="99">
        <f t="shared" si="254"/>
        <v>2</v>
      </c>
      <c r="Q661" s="22" t="str">
        <f t="shared" si="253"/>
        <v/>
      </c>
      <c r="R661" s="99" t="str">
        <f t="shared" si="255"/>
        <v/>
      </c>
      <c r="S661" s="133" t="str">
        <f t="shared" si="257"/>
        <v/>
      </c>
    </row>
    <row r="662" spans="2:19" hidden="1" outlineLevel="1" x14ac:dyDescent="0.2">
      <c r="B662" s="34">
        <v>41108</v>
      </c>
      <c r="C662" s="29">
        <f t="shared" si="244"/>
        <v>24.2</v>
      </c>
      <c r="D662" s="11">
        <f t="shared" si="245"/>
        <v>2</v>
      </c>
      <c r="E662" s="12">
        <f t="shared" si="246"/>
        <v>23.5</v>
      </c>
      <c r="F662" s="13">
        <f t="shared" si="247"/>
        <v>2</v>
      </c>
      <c r="G662" s="12">
        <f t="shared" si="258"/>
        <v>21.1</v>
      </c>
      <c r="H662" s="13">
        <f t="shared" si="248"/>
        <v>2</v>
      </c>
      <c r="I662" s="12">
        <f t="shared" si="258"/>
        <v>20.6</v>
      </c>
      <c r="J662" s="13">
        <f t="shared" si="249"/>
        <v>2</v>
      </c>
      <c r="K662" s="14">
        <f t="shared" si="250"/>
        <v>18.2</v>
      </c>
      <c r="L662" s="56">
        <f t="shared" si="251"/>
        <v>2</v>
      </c>
      <c r="M662" s="22">
        <f>IF(ISBLANK(M233),"",M233)</f>
        <v>20.8</v>
      </c>
      <c r="N662" s="75">
        <f t="shared" si="252"/>
        <v>2</v>
      </c>
      <c r="O662" s="22">
        <f t="shared" si="253"/>
        <v>23.2</v>
      </c>
      <c r="P662" s="99">
        <f t="shared" si="254"/>
        <v>2</v>
      </c>
      <c r="Q662" s="22" t="str">
        <f t="shared" si="253"/>
        <v/>
      </c>
      <c r="R662" s="99" t="str">
        <f t="shared" si="255"/>
        <v/>
      </c>
      <c r="S662" s="133" t="str">
        <f t="shared" si="257"/>
        <v/>
      </c>
    </row>
    <row r="663" spans="2:19" hidden="1" outlineLevel="1" x14ac:dyDescent="0.2">
      <c r="B663" s="34">
        <v>41109</v>
      </c>
      <c r="C663" s="29">
        <f t="shared" si="244"/>
        <v>24.3</v>
      </c>
      <c r="D663" s="11">
        <f t="shared" si="245"/>
        <v>2</v>
      </c>
      <c r="E663" s="12">
        <f t="shared" si="246"/>
        <v>25.1</v>
      </c>
      <c r="F663" s="13">
        <f t="shared" si="247"/>
        <v>2</v>
      </c>
      <c r="G663" s="12">
        <f t="shared" si="258"/>
        <v>22.1</v>
      </c>
      <c r="H663" s="13">
        <f t="shared" si="248"/>
        <v>2</v>
      </c>
      <c r="I663" s="12">
        <f t="shared" si="258"/>
        <v>21.6</v>
      </c>
      <c r="J663" s="13">
        <f t="shared" si="249"/>
        <v>2</v>
      </c>
      <c r="K663" s="14">
        <f t="shared" si="250"/>
        <v>20.2</v>
      </c>
      <c r="L663" s="56">
        <f t="shared" si="251"/>
        <v>2</v>
      </c>
      <c r="M663" s="22">
        <f>IF(ISBLANK(M234),"",M234)</f>
        <v>21.3</v>
      </c>
      <c r="N663" s="75">
        <f t="shared" si="252"/>
        <v>2</v>
      </c>
      <c r="O663" s="22">
        <f t="shared" si="253"/>
        <v>26.1</v>
      </c>
      <c r="P663" s="99">
        <f t="shared" si="254"/>
        <v>2</v>
      </c>
      <c r="Q663" s="22" t="str">
        <f t="shared" si="253"/>
        <v/>
      </c>
      <c r="R663" s="99" t="str">
        <f t="shared" si="255"/>
        <v/>
      </c>
      <c r="S663" s="133" t="str">
        <f t="shared" si="257"/>
        <v/>
      </c>
    </row>
    <row r="664" spans="2:19" hidden="1" outlineLevel="1" x14ac:dyDescent="0.2">
      <c r="B664" s="34">
        <v>41110</v>
      </c>
      <c r="C664" s="29">
        <f t="shared" si="244"/>
        <v>25.9</v>
      </c>
      <c r="D664" s="11">
        <f t="shared" si="245"/>
        <v>2</v>
      </c>
      <c r="E664" s="12">
        <f t="shared" si="246"/>
        <v>19.899999999999999</v>
      </c>
      <c r="F664" s="13">
        <f t="shared" si="247"/>
        <v>2</v>
      </c>
      <c r="G664" s="12">
        <f t="shared" si="258"/>
        <v>20.8</v>
      </c>
      <c r="H664" s="13">
        <f t="shared" si="248"/>
        <v>2</v>
      </c>
      <c r="I664" s="12">
        <f t="shared" si="258"/>
        <v>23.8</v>
      </c>
      <c r="J664" s="13">
        <f t="shared" si="249"/>
        <v>2</v>
      </c>
      <c r="K664" s="14">
        <f t="shared" si="250"/>
        <v>22.3</v>
      </c>
      <c r="L664" s="56">
        <f t="shared" si="251"/>
        <v>2</v>
      </c>
      <c r="M664" s="22">
        <f>IF(ISBLANK(M235),"",M235)</f>
        <v>19.600000000000001</v>
      </c>
      <c r="N664" s="75">
        <f t="shared" si="252"/>
        <v>2</v>
      </c>
      <c r="O664" s="22">
        <f t="shared" si="253"/>
        <v>25.2</v>
      </c>
      <c r="P664" s="99">
        <f t="shared" si="254"/>
        <v>2</v>
      </c>
      <c r="Q664" s="22" t="str">
        <f t="shared" si="253"/>
        <v/>
      </c>
      <c r="R664" s="99" t="str">
        <f t="shared" si="255"/>
        <v/>
      </c>
      <c r="S664" s="133" t="str">
        <f t="shared" si="257"/>
        <v/>
      </c>
    </row>
    <row r="665" spans="2:19" hidden="1" outlineLevel="1" x14ac:dyDescent="0.2">
      <c r="B665" s="34">
        <v>41111</v>
      </c>
      <c r="C665" s="29">
        <f t="shared" si="244"/>
        <v>25.1</v>
      </c>
      <c r="D665" s="11">
        <f t="shared" si="245"/>
        <v>2</v>
      </c>
      <c r="E665" s="12">
        <f t="shared" si="246"/>
        <v>21.3</v>
      </c>
      <c r="F665" s="13">
        <f t="shared" si="247"/>
        <v>2</v>
      </c>
      <c r="G665" s="12">
        <f t="shared" si="258"/>
        <v>17.899999999999999</v>
      </c>
      <c r="H665" s="13">
        <f t="shared" si="248"/>
        <v>2</v>
      </c>
      <c r="I665" s="12">
        <f t="shared" si="258"/>
        <v>23.2</v>
      </c>
      <c r="J665" s="13">
        <f t="shared" si="249"/>
        <v>2</v>
      </c>
      <c r="K665" s="14">
        <f t="shared" si="250"/>
        <v>20.7</v>
      </c>
      <c r="L665" s="56">
        <f t="shared" si="251"/>
        <v>2</v>
      </c>
      <c r="M665" s="22">
        <f>IF(ISBLANK(M236),"",M236)</f>
        <v>19.600000000000001</v>
      </c>
      <c r="N665" s="75">
        <f t="shared" si="252"/>
        <v>2</v>
      </c>
      <c r="O665" s="22">
        <f t="shared" si="253"/>
        <v>22.8</v>
      </c>
      <c r="P665" s="99">
        <f t="shared" si="254"/>
        <v>2</v>
      </c>
      <c r="Q665" s="22" t="str">
        <f t="shared" si="253"/>
        <v/>
      </c>
      <c r="R665" s="99" t="str">
        <f t="shared" si="255"/>
        <v/>
      </c>
      <c r="S665" s="133" t="str">
        <f t="shared" si="257"/>
        <v/>
      </c>
    </row>
    <row r="666" spans="2:19" hidden="1" outlineLevel="1" x14ac:dyDescent="0.2">
      <c r="B666" s="34">
        <v>41112</v>
      </c>
      <c r="C666" s="29">
        <f t="shared" si="244"/>
        <v>21.5</v>
      </c>
      <c r="D666" s="11">
        <f t="shared" si="245"/>
        <v>2</v>
      </c>
      <c r="E666" s="12">
        <f t="shared" si="246"/>
        <v>21.3</v>
      </c>
      <c r="F666" s="13">
        <f t="shared" si="247"/>
        <v>2</v>
      </c>
      <c r="G666" s="12">
        <f t="shared" si="258"/>
        <v>18.5</v>
      </c>
      <c r="H666" s="13">
        <f t="shared" si="248"/>
        <v>2</v>
      </c>
      <c r="I666" s="12">
        <f t="shared" si="258"/>
        <v>23.2</v>
      </c>
      <c r="J666" s="13">
        <f t="shared" si="249"/>
        <v>2</v>
      </c>
      <c r="K666" s="14">
        <f t="shared" si="250"/>
        <v>20.9</v>
      </c>
      <c r="L666" s="56">
        <f t="shared" si="251"/>
        <v>2</v>
      </c>
      <c r="M666" s="22">
        <f t="shared" si="256"/>
        <v>20.7</v>
      </c>
      <c r="N666" s="75">
        <f t="shared" si="252"/>
        <v>2</v>
      </c>
      <c r="O666" s="22">
        <f t="shared" si="253"/>
        <v>23.8</v>
      </c>
      <c r="P666" s="99">
        <f t="shared" si="254"/>
        <v>2</v>
      </c>
      <c r="Q666" s="22" t="str">
        <f t="shared" si="253"/>
        <v/>
      </c>
      <c r="R666" s="99" t="str">
        <f t="shared" si="255"/>
        <v/>
      </c>
      <c r="S666" s="133" t="str">
        <f t="shared" si="257"/>
        <v/>
      </c>
    </row>
    <row r="667" spans="2:19" hidden="1" outlineLevel="1" x14ac:dyDescent="0.2">
      <c r="B667" s="34">
        <v>41113</v>
      </c>
      <c r="C667" s="29">
        <f t="shared" si="244"/>
        <v>21.5</v>
      </c>
      <c r="D667" s="11">
        <f t="shared" si="245"/>
        <v>2</v>
      </c>
      <c r="E667" s="12">
        <f t="shared" si="246"/>
        <v>18.600000000000001</v>
      </c>
      <c r="F667" s="13">
        <f t="shared" si="247"/>
        <v>2</v>
      </c>
      <c r="G667" s="12">
        <f t="shared" si="258"/>
        <v>20.8</v>
      </c>
      <c r="H667" s="13">
        <f t="shared" si="248"/>
        <v>2</v>
      </c>
      <c r="I667" s="12">
        <f t="shared" si="258"/>
        <v>25.3</v>
      </c>
      <c r="J667" s="13">
        <f t="shared" si="249"/>
        <v>2</v>
      </c>
      <c r="K667" s="14">
        <f t="shared" si="250"/>
        <v>20.6</v>
      </c>
      <c r="L667" s="56">
        <f t="shared" si="251"/>
        <v>2</v>
      </c>
      <c r="M667" s="22">
        <f t="shared" si="256"/>
        <v>21.5</v>
      </c>
      <c r="N667" s="75">
        <f t="shared" si="252"/>
        <v>2</v>
      </c>
      <c r="O667" s="22">
        <f t="shared" si="253"/>
        <v>24.1</v>
      </c>
      <c r="P667" s="99">
        <f t="shared" si="254"/>
        <v>2</v>
      </c>
      <c r="Q667" s="22" t="str">
        <f t="shared" si="253"/>
        <v/>
      </c>
      <c r="R667" s="99" t="str">
        <f t="shared" si="255"/>
        <v/>
      </c>
      <c r="S667" s="133" t="str">
        <f t="shared" si="257"/>
        <v/>
      </c>
    </row>
    <row r="668" spans="2:19" hidden="1" outlineLevel="1" x14ac:dyDescent="0.2">
      <c r="B668" s="34">
        <v>41114</v>
      </c>
      <c r="C668" s="29">
        <f t="shared" si="244"/>
        <v>24</v>
      </c>
      <c r="D668" s="11">
        <f t="shared" si="245"/>
        <v>2</v>
      </c>
      <c r="E668" s="12">
        <f t="shared" si="246"/>
        <v>15.4</v>
      </c>
      <c r="F668" s="13">
        <f t="shared" si="247"/>
        <v>2</v>
      </c>
      <c r="G668" s="12">
        <f t="shared" si="258"/>
        <v>22.9</v>
      </c>
      <c r="H668" s="13">
        <f t="shared" si="248"/>
        <v>2</v>
      </c>
      <c r="I668" s="12">
        <f t="shared" si="258"/>
        <v>26.7</v>
      </c>
      <c r="J668" s="13">
        <f t="shared" si="249"/>
        <v>2</v>
      </c>
      <c r="K668" s="14">
        <f t="shared" si="250"/>
        <v>19.7</v>
      </c>
      <c r="L668" s="56">
        <f t="shared" si="251"/>
        <v>2</v>
      </c>
      <c r="M668" s="22">
        <f t="shared" si="256"/>
        <v>21.2</v>
      </c>
      <c r="N668" s="75">
        <f t="shared" si="252"/>
        <v>2</v>
      </c>
      <c r="O668" s="22">
        <f t="shared" si="253"/>
        <v>24.6</v>
      </c>
      <c r="P668" s="99">
        <f t="shared" si="254"/>
        <v>2</v>
      </c>
      <c r="Q668" s="22" t="str">
        <f t="shared" si="253"/>
        <v/>
      </c>
      <c r="R668" s="99" t="str">
        <f t="shared" si="255"/>
        <v/>
      </c>
      <c r="S668" s="133" t="str">
        <f t="shared" si="257"/>
        <v/>
      </c>
    </row>
    <row r="669" spans="2:19" hidden="1" outlineLevel="1" x14ac:dyDescent="0.2">
      <c r="B669" s="34">
        <v>41115</v>
      </c>
      <c r="C669" s="29">
        <f t="shared" si="244"/>
        <v>20.7</v>
      </c>
      <c r="D669" s="11">
        <f t="shared" si="245"/>
        <v>2</v>
      </c>
      <c r="E669" s="12">
        <f t="shared" si="246"/>
        <v>13.5</v>
      </c>
      <c r="F669" s="13">
        <f t="shared" si="247"/>
        <v>8.5</v>
      </c>
      <c r="G669" s="12">
        <f t="shared" si="258"/>
        <v>23.4</v>
      </c>
      <c r="H669" s="13">
        <f t="shared" si="248"/>
        <v>2</v>
      </c>
      <c r="I669" s="12">
        <f t="shared" si="258"/>
        <v>28</v>
      </c>
      <c r="J669" s="13">
        <f t="shared" si="249"/>
        <v>2</v>
      </c>
      <c r="K669" s="14">
        <f t="shared" si="250"/>
        <v>22</v>
      </c>
      <c r="L669" s="56">
        <f t="shared" si="251"/>
        <v>2</v>
      </c>
      <c r="M669" s="22">
        <f t="shared" si="256"/>
        <v>19.8</v>
      </c>
      <c r="N669" s="75">
        <f t="shared" si="252"/>
        <v>2</v>
      </c>
      <c r="O669" s="22">
        <f t="shared" si="253"/>
        <v>26.4</v>
      </c>
      <c r="P669" s="99">
        <f t="shared" si="254"/>
        <v>2</v>
      </c>
      <c r="Q669" s="22" t="str">
        <f t="shared" si="253"/>
        <v/>
      </c>
      <c r="R669" s="99" t="str">
        <f t="shared" si="255"/>
        <v/>
      </c>
      <c r="S669" s="133" t="str">
        <f t="shared" si="257"/>
        <v/>
      </c>
    </row>
    <row r="670" spans="2:19" hidden="1" outlineLevel="1" x14ac:dyDescent="0.2">
      <c r="B670" s="34">
        <v>41116</v>
      </c>
      <c r="C670" s="29">
        <f t="shared" si="244"/>
        <v>16.7</v>
      </c>
      <c r="D670" s="11">
        <f t="shared" si="245"/>
        <v>2</v>
      </c>
      <c r="E670" s="12">
        <f t="shared" si="246"/>
        <v>14.6</v>
      </c>
      <c r="F670" s="13">
        <f t="shared" si="247"/>
        <v>7.4</v>
      </c>
      <c r="G670" s="12">
        <f t="shared" si="258"/>
        <v>24.6</v>
      </c>
      <c r="H670" s="13">
        <f t="shared" si="248"/>
        <v>2</v>
      </c>
      <c r="I670" s="12">
        <f t="shared" si="258"/>
        <v>27.6</v>
      </c>
      <c r="J670" s="13">
        <f t="shared" si="249"/>
        <v>2</v>
      </c>
      <c r="K670" s="14">
        <f t="shared" si="250"/>
        <v>20.2</v>
      </c>
      <c r="L670" s="56">
        <f t="shared" si="251"/>
        <v>2</v>
      </c>
      <c r="M670" s="22">
        <f t="shared" si="256"/>
        <v>19.100000000000001</v>
      </c>
      <c r="N670" s="75">
        <f t="shared" si="252"/>
        <v>2</v>
      </c>
      <c r="O670" s="22">
        <f t="shared" si="253"/>
        <v>22.8</v>
      </c>
      <c r="P670" s="99">
        <f t="shared" si="254"/>
        <v>2</v>
      </c>
      <c r="Q670" s="22" t="str">
        <f t="shared" si="253"/>
        <v/>
      </c>
      <c r="R670" s="99" t="str">
        <f t="shared" si="255"/>
        <v/>
      </c>
      <c r="S670" s="133" t="str">
        <f t="shared" si="257"/>
        <v/>
      </c>
    </row>
    <row r="671" spans="2:19" hidden="1" outlineLevel="1" x14ac:dyDescent="0.2">
      <c r="B671" s="34">
        <v>41117</v>
      </c>
      <c r="C671" s="29">
        <f t="shared" si="244"/>
        <v>18.3</v>
      </c>
      <c r="D671" s="11">
        <f t="shared" si="245"/>
        <v>2</v>
      </c>
      <c r="E671" s="12">
        <f t="shared" si="246"/>
        <v>17.2</v>
      </c>
      <c r="F671" s="13">
        <f t="shared" si="247"/>
        <v>2</v>
      </c>
      <c r="G671" s="12">
        <f t="shared" si="258"/>
        <v>24.5</v>
      </c>
      <c r="H671" s="13">
        <f t="shared" si="248"/>
        <v>2</v>
      </c>
      <c r="I671" s="12">
        <f t="shared" si="258"/>
        <v>22.1</v>
      </c>
      <c r="J671" s="13">
        <f t="shared" si="249"/>
        <v>2</v>
      </c>
      <c r="K671" s="14">
        <f t="shared" si="250"/>
        <v>22.4</v>
      </c>
      <c r="L671" s="56">
        <f t="shared" si="251"/>
        <v>2</v>
      </c>
      <c r="M671" s="22">
        <f t="shared" si="256"/>
        <v>20.399999999999999</v>
      </c>
      <c r="N671" s="75">
        <f t="shared" si="252"/>
        <v>2</v>
      </c>
      <c r="O671" s="22">
        <f t="shared" si="253"/>
        <v>20.3</v>
      </c>
      <c r="P671" s="99">
        <f t="shared" si="254"/>
        <v>2</v>
      </c>
      <c r="Q671" s="22" t="str">
        <f t="shared" si="253"/>
        <v/>
      </c>
      <c r="R671" s="99" t="str">
        <f t="shared" si="255"/>
        <v/>
      </c>
      <c r="S671" s="133" t="str">
        <f t="shared" si="257"/>
        <v/>
      </c>
    </row>
    <row r="672" spans="2:19" hidden="1" outlineLevel="1" x14ac:dyDescent="0.2">
      <c r="B672" s="34">
        <v>41118</v>
      </c>
      <c r="C672" s="29">
        <f t="shared" si="244"/>
        <v>18.8</v>
      </c>
      <c r="D672" s="11">
        <f t="shared" si="245"/>
        <v>2</v>
      </c>
      <c r="E672" s="12">
        <f t="shared" si="246"/>
        <v>18.899999999999999</v>
      </c>
      <c r="F672" s="13">
        <f t="shared" si="247"/>
        <v>2</v>
      </c>
      <c r="G672" s="12">
        <f t="shared" si="258"/>
        <v>23.5</v>
      </c>
      <c r="H672" s="13">
        <f t="shared" si="248"/>
        <v>2</v>
      </c>
      <c r="I672" s="12">
        <f t="shared" si="258"/>
        <v>18.600000000000001</v>
      </c>
      <c r="J672" s="13">
        <f t="shared" si="249"/>
        <v>2</v>
      </c>
      <c r="K672" s="14">
        <f t="shared" si="250"/>
        <v>24.2</v>
      </c>
      <c r="L672" s="56">
        <f t="shared" si="251"/>
        <v>2</v>
      </c>
      <c r="M672" s="22">
        <f t="shared" si="256"/>
        <v>19.8</v>
      </c>
      <c r="N672" s="75">
        <f t="shared" si="252"/>
        <v>2</v>
      </c>
      <c r="O672" s="22">
        <f t="shared" si="253"/>
        <v>21.7</v>
      </c>
      <c r="P672" s="99">
        <f t="shared" si="254"/>
        <v>2</v>
      </c>
      <c r="Q672" s="22" t="str">
        <f t="shared" si="253"/>
        <v/>
      </c>
      <c r="R672" s="99" t="str">
        <f t="shared" si="255"/>
        <v/>
      </c>
      <c r="S672" s="133" t="str">
        <f t="shared" si="257"/>
        <v/>
      </c>
    </row>
    <row r="673" spans="1:19" hidden="1" outlineLevel="1" x14ac:dyDescent="0.2">
      <c r="B673" s="34">
        <v>41119</v>
      </c>
      <c r="C673" s="29">
        <f t="shared" si="244"/>
        <v>14.8</v>
      </c>
      <c r="D673" s="11">
        <f t="shared" si="245"/>
        <v>7.1999999999999993</v>
      </c>
      <c r="E673" s="12">
        <f t="shared" si="246"/>
        <v>21.2</v>
      </c>
      <c r="F673" s="13">
        <f t="shared" si="247"/>
        <v>2</v>
      </c>
      <c r="G673" s="12">
        <f t="shared" si="258"/>
        <v>23.9</v>
      </c>
      <c r="H673" s="13">
        <f t="shared" si="248"/>
        <v>2</v>
      </c>
      <c r="I673" s="12">
        <f t="shared" si="258"/>
        <v>19.7</v>
      </c>
      <c r="J673" s="13">
        <f t="shared" si="249"/>
        <v>2</v>
      </c>
      <c r="K673" s="14">
        <f t="shared" si="250"/>
        <v>21.4</v>
      </c>
      <c r="L673" s="56">
        <f t="shared" si="251"/>
        <v>2</v>
      </c>
      <c r="M673" s="22">
        <f t="shared" si="256"/>
        <v>19.899999999999999</v>
      </c>
      <c r="N673" s="75">
        <f t="shared" si="252"/>
        <v>2</v>
      </c>
      <c r="O673" s="22">
        <f t="shared" si="253"/>
        <v>20.7</v>
      </c>
      <c r="P673" s="99">
        <f t="shared" si="254"/>
        <v>2</v>
      </c>
      <c r="Q673" s="22" t="str">
        <f t="shared" si="253"/>
        <v/>
      </c>
      <c r="R673" s="99" t="str">
        <f t="shared" si="255"/>
        <v/>
      </c>
      <c r="S673" s="133" t="str">
        <f t="shared" si="257"/>
        <v/>
      </c>
    </row>
    <row r="674" spans="1:19" hidden="1" outlineLevel="1" x14ac:dyDescent="0.2">
      <c r="B674" s="34">
        <v>41120</v>
      </c>
      <c r="C674" s="29">
        <f t="shared" si="244"/>
        <v>15.1</v>
      </c>
      <c r="D674" s="11">
        <f t="shared" si="245"/>
        <v>2</v>
      </c>
      <c r="E674" s="12">
        <f t="shared" si="246"/>
        <v>23.1</v>
      </c>
      <c r="F674" s="13">
        <f t="shared" si="247"/>
        <v>2</v>
      </c>
      <c r="G674" s="12">
        <f t="shared" si="258"/>
        <v>25.5</v>
      </c>
      <c r="H674" s="13">
        <f t="shared" si="248"/>
        <v>2</v>
      </c>
      <c r="I674" s="12">
        <f t="shared" si="258"/>
        <v>22</v>
      </c>
      <c r="J674" s="13">
        <f t="shared" si="249"/>
        <v>2</v>
      </c>
      <c r="K674" s="14">
        <f t="shared" si="250"/>
        <v>22.2</v>
      </c>
      <c r="L674" s="56">
        <f t="shared" si="251"/>
        <v>2</v>
      </c>
      <c r="M674" s="22">
        <f t="shared" si="256"/>
        <v>20.2</v>
      </c>
      <c r="N674" s="75">
        <f t="shared" si="252"/>
        <v>2</v>
      </c>
      <c r="O674" s="22">
        <f t="shared" si="253"/>
        <v>21.2</v>
      </c>
      <c r="P674" s="99">
        <f t="shared" si="254"/>
        <v>2</v>
      </c>
      <c r="Q674" s="22" t="str">
        <f t="shared" si="253"/>
        <v/>
      </c>
      <c r="R674" s="99" t="str">
        <f t="shared" si="255"/>
        <v/>
      </c>
      <c r="S674" s="133" t="str">
        <f t="shared" si="257"/>
        <v/>
      </c>
    </row>
    <row r="675" spans="1:19" hidden="1" outlineLevel="1" x14ac:dyDescent="0.2">
      <c r="B675" s="35">
        <v>41121</v>
      </c>
      <c r="C675" s="30">
        <f t="shared" si="244"/>
        <v>16.399999999999999</v>
      </c>
      <c r="D675" s="15">
        <f t="shared" si="245"/>
        <v>2</v>
      </c>
      <c r="E675" s="16">
        <f t="shared" si="246"/>
        <v>23.4</v>
      </c>
      <c r="F675" s="17">
        <f t="shared" si="247"/>
        <v>2</v>
      </c>
      <c r="G675" s="16">
        <f t="shared" si="258"/>
        <v>26.6</v>
      </c>
      <c r="H675" s="17">
        <f t="shared" si="248"/>
        <v>2</v>
      </c>
      <c r="I675" s="16">
        <f t="shared" si="258"/>
        <v>19.8</v>
      </c>
      <c r="J675" s="17">
        <f t="shared" si="249"/>
        <v>2</v>
      </c>
      <c r="K675" s="18">
        <f t="shared" si="250"/>
        <v>25.2</v>
      </c>
      <c r="L675" s="72">
        <f t="shared" si="251"/>
        <v>2</v>
      </c>
      <c r="M675" s="22">
        <f>IF(ISBLANK(M246),"",M246)</f>
        <v>20.2</v>
      </c>
      <c r="N675" s="75">
        <f t="shared" si="252"/>
        <v>2</v>
      </c>
      <c r="O675" s="22">
        <f t="shared" si="253"/>
        <v>22.4</v>
      </c>
      <c r="P675" s="99">
        <f t="shared" si="254"/>
        <v>2</v>
      </c>
      <c r="Q675" s="22" t="str">
        <f t="shared" si="253"/>
        <v/>
      </c>
      <c r="R675" s="99" t="str">
        <f t="shared" si="255"/>
        <v/>
      </c>
      <c r="S675" s="133" t="str">
        <f t="shared" si="257"/>
        <v/>
      </c>
    </row>
    <row r="676" spans="1:19" s="44" customFormat="1" ht="15" collapsed="1" x14ac:dyDescent="0.2">
      <c r="A676" s="45"/>
      <c r="B676" s="36" t="s">
        <v>7</v>
      </c>
      <c r="C676" s="31">
        <f>+IF(ISERROR(SUBTOTAL(1,C645:C675)),"FALSCH!",SUBTOTAL(1,C645:C675))</f>
        <v>22.28064516129032</v>
      </c>
      <c r="D676" s="24">
        <f>+SUM(D645:D675)</f>
        <v>67.2</v>
      </c>
      <c r="E676" s="23">
        <f>+IF(ISERROR(SUBTOTAL(1,E645:E675)),"FALSCH!",SUBTOTAL(1,E645:E675))</f>
        <v>19.909677419354839</v>
      </c>
      <c r="F676" s="24">
        <f>+SUM(F645:F675)</f>
        <v>73.900000000000006</v>
      </c>
      <c r="G676" s="23">
        <f>+IF(ISERROR(SUBTOTAL(1,G645:G675)),"FALSCH!",SUBTOTAL(1,G645:G675))</f>
        <v>21.158064516129031</v>
      </c>
      <c r="H676" s="24">
        <f>+SUM(H645:H675)</f>
        <v>62</v>
      </c>
      <c r="I676" s="23">
        <f>+IF(ISERROR(SUBTOTAL(1,I645:I675)),"FALSCH!",SUBTOTAL(1,I645:I675))</f>
        <v>20.664516129032261</v>
      </c>
      <c r="J676" s="24">
        <f>+SUM(J645:J675)</f>
        <v>62</v>
      </c>
      <c r="K676" s="23">
        <f>+IF(ISERROR(SUBTOTAL(1,K645:K675)),"",SUBTOTAL(1,K645:K675))</f>
        <v>20.138709677419357</v>
      </c>
      <c r="L676" s="54">
        <f>+IF(L645&lt;&gt;"",SUBTOTAL(9,L645:L675),"")</f>
        <v>62</v>
      </c>
      <c r="M676" s="23">
        <f>+IF(ISERROR(SUBTOTAL(1,M645:M675)),"",SUBTOTAL(1,M645:M675))</f>
        <v>19.012903225806454</v>
      </c>
      <c r="N676" s="54">
        <f>+IF(N645&lt;&gt;"",SUBTOTAL(9,N645:N675),"")</f>
        <v>67.5</v>
      </c>
      <c r="O676" s="23">
        <f>+IF(ISERROR(SUBTOTAL(1,O645:O675)),"",SUBTOTAL(1,O645:O675))</f>
        <v>21.170967741935485</v>
      </c>
      <c r="P676" s="54">
        <f>+IF(P645&lt;&gt;"",SUBTOTAL(9,P645:P675),"")</f>
        <v>62</v>
      </c>
      <c r="Q676" s="23" t="str">
        <f>+IF(ISERROR(SUBTOTAL(1,Q645:Q675)),"",SUBTOTAL(1,Q645:Q675))</f>
        <v/>
      </c>
      <c r="R676" s="54" t="str">
        <f>+IF(R645&lt;&gt;"",SUBTOTAL(9,R645:R675),"")</f>
        <v/>
      </c>
      <c r="S676" s="63" t="str">
        <f>+IF(Q676&lt;&gt;"",((J676+L676+N676+P676+R676)/5),"")</f>
        <v/>
      </c>
    </row>
    <row r="677" spans="1:19" hidden="1" outlineLevel="1" x14ac:dyDescent="0.2">
      <c r="B677" s="37">
        <v>41122</v>
      </c>
      <c r="C677" s="32">
        <f t="shared" ref="C677:C707" si="259">C248</f>
        <v>17.600000000000001</v>
      </c>
      <c r="D677" s="19">
        <f t="shared" ref="D677:D707" si="260">D248+2</f>
        <v>2</v>
      </c>
      <c r="E677" s="20">
        <f t="shared" ref="E677:E707" si="261">IF(ISBLANK(E248),"",E248)</f>
        <v>23.8</v>
      </c>
      <c r="F677" s="21">
        <f t="shared" ref="F677:F707" si="262">IF(E248&lt;&gt;"",F248+2,"")</f>
        <v>2</v>
      </c>
      <c r="G677" s="20">
        <f t="shared" ref="G677:I739" si="263">IF(ISBLANK(G248),"",G248)</f>
        <v>25.4</v>
      </c>
      <c r="H677" s="21">
        <f t="shared" ref="H677:H707" si="264">IF(G248&lt;&gt;"",H248+2,"")</f>
        <v>2</v>
      </c>
      <c r="I677" s="20">
        <f t="shared" si="263"/>
        <v>25.9</v>
      </c>
      <c r="J677" s="21">
        <f t="shared" ref="J677:J739" si="265">IF(I248&lt;&gt;"",J248+2,"")</f>
        <v>2</v>
      </c>
      <c r="K677" s="22">
        <f t="shared" si="250"/>
        <v>26.2</v>
      </c>
      <c r="L677" s="55">
        <f t="shared" si="251"/>
        <v>2</v>
      </c>
      <c r="M677" s="22">
        <f t="shared" ref="M677:M707" si="266">IF(ISBLANK(M248),"",M248)</f>
        <v>15.6</v>
      </c>
      <c r="N677" s="75">
        <f t="shared" si="252"/>
        <v>2</v>
      </c>
      <c r="O677" s="22">
        <f t="shared" ref="O677:Q707" si="267">IF(ISBLANK(O248),"",O248)</f>
        <v>21.6</v>
      </c>
      <c r="P677" s="99">
        <f t="shared" ref="P677:P707" si="268">IF(O248&lt;&gt;"",P248+2,"")</f>
        <v>2</v>
      </c>
      <c r="Q677" s="22" t="str">
        <f>IF(ISBLANK(Q248),"",Q248)</f>
        <v/>
      </c>
      <c r="R677" s="99" t="str">
        <f t="shared" ref="R677:R707" si="269">IF(Q248&lt;&gt;"",R248+2,"")</f>
        <v/>
      </c>
      <c r="S677" s="133" t="str">
        <f>+IF(Q677&lt;&gt;"",((J677+L677+N677+P677+R677)/5),"")</f>
        <v/>
      </c>
    </row>
    <row r="678" spans="1:19" hidden="1" outlineLevel="1" x14ac:dyDescent="0.2">
      <c r="B678" s="34">
        <v>41123</v>
      </c>
      <c r="C678" s="29">
        <f t="shared" si="259"/>
        <v>21.6</v>
      </c>
      <c r="D678" s="11">
        <f t="shared" si="260"/>
        <v>2</v>
      </c>
      <c r="E678" s="12">
        <f t="shared" si="261"/>
        <v>23.3</v>
      </c>
      <c r="F678" s="13">
        <f t="shared" si="262"/>
        <v>2</v>
      </c>
      <c r="G678" s="12">
        <f t="shared" si="263"/>
        <v>23.3</v>
      </c>
      <c r="H678" s="13">
        <f t="shared" si="264"/>
        <v>2</v>
      </c>
      <c r="I678" s="12">
        <f t="shared" si="263"/>
        <v>21.6</v>
      </c>
      <c r="J678" s="13">
        <f t="shared" si="265"/>
        <v>2</v>
      </c>
      <c r="K678" s="14">
        <f t="shared" si="250"/>
        <v>21</v>
      </c>
      <c r="L678" s="56">
        <f t="shared" si="251"/>
        <v>2</v>
      </c>
      <c r="M678" s="22">
        <f t="shared" si="266"/>
        <v>16.8</v>
      </c>
      <c r="N678" s="75">
        <f t="shared" si="252"/>
        <v>2</v>
      </c>
      <c r="O678" s="22">
        <f t="shared" si="267"/>
        <v>22</v>
      </c>
      <c r="P678" s="99">
        <f t="shared" si="268"/>
        <v>2</v>
      </c>
      <c r="Q678" s="22" t="str">
        <f>IF(ISBLANK(Q249),"",Q249)</f>
        <v/>
      </c>
      <c r="R678" s="99" t="str">
        <f t="shared" si="269"/>
        <v/>
      </c>
      <c r="S678" s="133" t="str">
        <f t="shared" ref="S678:S707" si="270">+IF(Q678&lt;&gt;"",((J678+L678+N678+P678+R678)/5),"")</f>
        <v/>
      </c>
    </row>
    <row r="679" spans="1:19" hidden="1" outlineLevel="1" x14ac:dyDescent="0.2">
      <c r="B679" s="34">
        <v>41124</v>
      </c>
      <c r="C679" s="29">
        <f t="shared" si="259"/>
        <v>23.8</v>
      </c>
      <c r="D679" s="11">
        <f t="shared" si="260"/>
        <v>2</v>
      </c>
      <c r="E679" s="12">
        <f t="shared" si="261"/>
        <v>23.5</v>
      </c>
      <c r="F679" s="13">
        <f t="shared" si="262"/>
        <v>2</v>
      </c>
      <c r="G679" s="12">
        <f t="shared" si="263"/>
        <v>25.9</v>
      </c>
      <c r="H679" s="13">
        <f t="shared" si="264"/>
        <v>2</v>
      </c>
      <c r="I679" s="12">
        <f t="shared" si="263"/>
        <v>19.7</v>
      </c>
      <c r="J679" s="13">
        <f t="shared" si="265"/>
        <v>2</v>
      </c>
      <c r="K679" s="14">
        <f t="shared" si="250"/>
        <v>17.399999999999999</v>
      </c>
      <c r="L679" s="56">
        <f t="shared" si="251"/>
        <v>2</v>
      </c>
      <c r="M679" s="22">
        <f t="shared" si="266"/>
        <v>15.3</v>
      </c>
      <c r="N679" s="75">
        <f t="shared" si="252"/>
        <v>2</v>
      </c>
      <c r="O679" s="22">
        <f t="shared" si="267"/>
        <v>24.6</v>
      </c>
      <c r="P679" s="99">
        <f t="shared" si="268"/>
        <v>2</v>
      </c>
      <c r="Q679" s="22" t="str">
        <f t="shared" si="267"/>
        <v/>
      </c>
      <c r="R679" s="99" t="str">
        <f t="shared" si="269"/>
        <v/>
      </c>
      <c r="S679" s="133" t="str">
        <f t="shared" si="270"/>
        <v/>
      </c>
    </row>
    <row r="680" spans="1:19" hidden="1" outlineLevel="1" x14ac:dyDescent="0.2">
      <c r="B680" s="34">
        <v>41125</v>
      </c>
      <c r="C680" s="29">
        <f t="shared" si="259"/>
        <v>21.400000000000002</v>
      </c>
      <c r="D680" s="11">
        <f t="shared" si="260"/>
        <v>2</v>
      </c>
      <c r="E680" s="12">
        <f t="shared" si="261"/>
        <v>22.5</v>
      </c>
      <c r="F680" s="13">
        <f t="shared" si="262"/>
        <v>2</v>
      </c>
      <c r="G680" s="12">
        <f t="shared" si="263"/>
        <v>27</v>
      </c>
      <c r="H680" s="13">
        <f t="shared" si="264"/>
        <v>2</v>
      </c>
      <c r="I680" s="12">
        <f t="shared" si="263"/>
        <v>19.600000000000001</v>
      </c>
      <c r="J680" s="13">
        <f t="shared" si="265"/>
        <v>2</v>
      </c>
      <c r="K680" s="14">
        <f t="shared" si="250"/>
        <v>16.2</v>
      </c>
      <c r="L680" s="56">
        <f t="shared" si="251"/>
        <v>2</v>
      </c>
      <c r="M680" s="22">
        <f t="shared" si="266"/>
        <v>16.399999999999999</v>
      </c>
      <c r="N680" s="75">
        <f t="shared" si="252"/>
        <v>2</v>
      </c>
      <c r="O680" s="22">
        <f t="shared" si="267"/>
        <v>27.2</v>
      </c>
      <c r="P680" s="99">
        <f t="shared" si="268"/>
        <v>2</v>
      </c>
      <c r="Q680" s="22" t="str">
        <f t="shared" si="267"/>
        <v/>
      </c>
      <c r="R680" s="99" t="str">
        <f t="shared" si="269"/>
        <v/>
      </c>
      <c r="S680" s="133" t="str">
        <f t="shared" si="270"/>
        <v/>
      </c>
    </row>
    <row r="681" spans="1:19" hidden="1" outlineLevel="1" x14ac:dyDescent="0.2">
      <c r="B681" s="34">
        <v>41126</v>
      </c>
      <c r="C681" s="29">
        <f t="shared" si="259"/>
        <v>21.900000000000002</v>
      </c>
      <c r="D681" s="11">
        <f t="shared" si="260"/>
        <v>2</v>
      </c>
      <c r="E681" s="12">
        <f t="shared" si="261"/>
        <v>21.5</v>
      </c>
      <c r="F681" s="13">
        <f t="shared" si="262"/>
        <v>2</v>
      </c>
      <c r="G681" s="12">
        <f t="shared" si="263"/>
        <v>25</v>
      </c>
      <c r="H681" s="13">
        <f t="shared" si="264"/>
        <v>2</v>
      </c>
      <c r="I681" s="12">
        <f t="shared" si="263"/>
        <v>21.5</v>
      </c>
      <c r="J681" s="13">
        <f t="shared" si="265"/>
        <v>2</v>
      </c>
      <c r="K681" s="14">
        <f t="shared" si="250"/>
        <v>17.600000000000001</v>
      </c>
      <c r="L681" s="56">
        <f t="shared" si="251"/>
        <v>2</v>
      </c>
      <c r="M681" s="22">
        <f t="shared" si="266"/>
        <v>17.2</v>
      </c>
      <c r="N681" s="75">
        <f t="shared" si="252"/>
        <v>2</v>
      </c>
      <c r="O681" s="22">
        <f t="shared" si="267"/>
        <v>25.2</v>
      </c>
      <c r="P681" s="99">
        <f t="shared" si="268"/>
        <v>2</v>
      </c>
      <c r="Q681" s="22" t="str">
        <f t="shared" si="267"/>
        <v/>
      </c>
      <c r="R681" s="99" t="str">
        <f t="shared" si="269"/>
        <v/>
      </c>
      <c r="S681" s="133" t="str">
        <f t="shared" si="270"/>
        <v/>
      </c>
    </row>
    <row r="682" spans="1:19" hidden="1" outlineLevel="1" x14ac:dyDescent="0.2">
      <c r="B682" s="34">
        <v>41127</v>
      </c>
      <c r="C682" s="29">
        <f t="shared" si="259"/>
        <v>26.5</v>
      </c>
      <c r="D682" s="11">
        <f t="shared" si="260"/>
        <v>2</v>
      </c>
      <c r="E682" s="12">
        <f t="shared" si="261"/>
        <v>18.399999999999999</v>
      </c>
      <c r="F682" s="13">
        <f t="shared" si="262"/>
        <v>2</v>
      </c>
      <c r="G682" s="12">
        <f t="shared" si="263"/>
        <v>24.7</v>
      </c>
      <c r="H682" s="13">
        <f t="shared" si="264"/>
        <v>2</v>
      </c>
      <c r="I682" s="12">
        <f t="shared" si="263"/>
        <v>23</v>
      </c>
      <c r="J682" s="13">
        <f t="shared" si="265"/>
        <v>2</v>
      </c>
      <c r="K682" s="14">
        <f t="shared" si="250"/>
        <v>20.399999999999999</v>
      </c>
      <c r="L682" s="56">
        <f t="shared" si="251"/>
        <v>2</v>
      </c>
      <c r="M682" s="22">
        <f t="shared" si="266"/>
        <v>18.2</v>
      </c>
      <c r="N682" s="75">
        <f t="shared" si="252"/>
        <v>2</v>
      </c>
      <c r="O682" s="22">
        <f t="shared" si="267"/>
        <v>20</v>
      </c>
      <c r="P682" s="99">
        <f t="shared" si="268"/>
        <v>2</v>
      </c>
      <c r="Q682" s="22" t="str">
        <f t="shared" si="267"/>
        <v/>
      </c>
      <c r="R682" s="99" t="str">
        <f t="shared" si="269"/>
        <v/>
      </c>
      <c r="S682" s="133" t="str">
        <f t="shared" si="270"/>
        <v/>
      </c>
    </row>
    <row r="683" spans="1:19" hidden="1" outlineLevel="1" x14ac:dyDescent="0.2">
      <c r="B683" s="34">
        <v>41128</v>
      </c>
      <c r="C683" s="29">
        <f t="shared" si="259"/>
        <v>27.5</v>
      </c>
      <c r="D683" s="11">
        <f t="shared" si="260"/>
        <v>2</v>
      </c>
      <c r="E683" s="12">
        <f t="shared" si="261"/>
        <v>18.8</v>
      </c>
      <c r="F683" s="13">
        <f t="shared" si="262"/>
        <v>2</v>
      </c>
      <c r="G683" s="12">
        <f t="shared" si="263"/>
        <v>21.8</v>
      </c>
      <c r="H683" s="13">
        <f t="shared" si="264"/>
        <v>2</v>
      </c>
      <c r="I683" s="12">
        <f t="shared" si="263"/>
        <v>18.899999999999999</v>
      </c>
      <c r="J683" s="13">
        <f t="shared" si="265"/>
        <v>2</v>
      </c>
      <c r="K683" s="14">
        <f t="shared" si="250"/>
        <v>23.8</v>
      </c>
      <c r="L683" s="56">
        <f t="shared" si="251"/>
        <v>2</v>
      </c>
      <c r="M683" s="22">
        <f t="shared" si="266"/>
        <v>16.399999999999999</v>
      </c>
      <c r="N683" s="75">
        <f t="shared" si="252"/>
        <v>2</v>
      </c>
      <c r="O683" s="22">
        <f t="shared" si="267"/>
        <v>19.600000000000001</v>
      </c>
      <c r="P683" s="99">
        <f t="shared" si="268"/>
        <v>2</v>
      </c>
      <c r="Q683" s="22" t="str">
        <f t="shared" si="267"/>
        <v/>
      </c>
      <c r="R683" s="99" t="str">
        <f t="shared" si="269"/>
        <v/>
      </c>
      <c r="S683" s="133" t="str">
        <f t="shared" si="270"/>
        <v/>
      </c>
    </row>
    <row r="684" spans="1:19" hidden="1" outlineLevel="1" x14ac:dyDescent="0.2">
      <c r="B684" s="34">
        <v>41129</v>
      </c>
      <c r="C684" s="29">
        <f t="shared" si="259"/>
        <v>27.400000000000002</v>
      </c>
      <c r="D684" s="11">
        <f t="shared" si="260"/>
        <v>2</v>
      </c>
      <c r="E684" s="12">
        <f t="shared" si="261"/>
        <v>18.5</v>
      </c>
      <c r="F684" s="13">
        <f t="shared" si="262"/>
        <v>2</v>
      </c>
      <c r="G684" s="12">
        <f t="shared" si="263"/>
        <v>22.5</v>
      </c>
      <c r="H684" s="13">
        <f t="shared" si="264"/>
        <v>2</v>
      </c>
      <c r="I684" s="12">
        <f t="shared" si="263"/>
        <v>16.7</v>
      </c>
      <c r="J684" s="13">
        <f t="shared" si="265"/>
        <v>2</v>
      </c>
      <c r="K684" s="14">
        <f t="shared" si="250"/>
        <v>24.5</v>
      </c>
      <c r="L684" s="56">
        <f t="shared" si="251"/>
        <v>2</v>
      </c>
      <c r="M684" s="22">
        <f t="shared" si="266"/>
        <v>17.3</v>
      </c>
      <c r="N684" s="75">
        <f t="shared" si="252"/>
        <v>2</v>
      </c>
      <c r="O684" s="22">
        <f t="shared" si="267"/>
        <v>20.7</v>
      </c>
      <c r="P684" s="99">
        <f t="shared" si="268"/>
        <v>2</v>
      </c>
      <c r="Q684" s="22" t="str">
        <f t="shared" si="267"/>
        <v/>
      </c>
      <c r="R684" s="99" t="str">
        <f t="shared" si="269"/>
        <v/>
      </c>
      <c r="S684" s="133" t="str">
        <f t="shared" si="270"/>
        <v/>
      </c>
    </row>
    <row r="685" spans="1:19" hidden="1" outlineLevel="1" x14ac:dyDescent="0.2">
      <c r="B685" s="34">
        <v>41130</v>
      </c>
      <c r="C685" s="29">
        <f t="shared" si="259"/>
        <v>24.3</v>
      </c>
      <c r="D685" s="11">
        <f t="shared" si="260"/>
        <v>2</v>
      </c>
      <c r="E685" s="12">
        <f t="shared" si="261"/>
        <v>18.5</v>
      </c>
      <c r="F685" s="13">
        <f t="shared" si="262"/>
        <v>2</v>
      </c>
      <c r="G685" s="12">
        <f t="shared" si="263"/>
        <v>23.4</v>
      </c>
      <c r="H685" s="13">
        <f t="shared" si="264"/>
        <v>2</v>
      </c>
      <c r="I685" s="12">
        <f t="shared" si="263"/>
        <v>15.5</v>
      </c>
      <c r="J685" s="13">
        <f t="shared" si="265"/>
        <v>2</v>
      </c>
      <c r="K685" s="14">
        <f t="shared" si="250"/>
        <v>24.8</v>
      </c>
      <c r="L685" s="56">
        <f t="shared" si="251"/>
        <v>2</v>
      </c>
      <c r="M685" s="22">
        <f t="shared" si="266"/>
        <v>17.8</v>
      </c>
      <c r="N685" s="75">
        <f t="shared" si="252"/>
        <v>2</v>
      </c>
      <c r="O685" s="22">
        <f t="shared" si="267"/>
        <v>21.4</v>
      </c>
      <c r="P685" s="99">
        <f t="shared" si="268"/>
        <v>2</v>
      </c>
      <c r="Q685" s="22" t="str">
        <f t="shared" si="267"/>
        <v/>
      </c>
      <c r="R685" s="99" t="str">
        <f t="shared" si="269"/>
        <v/>
      </c>
      <c r="S685" s="133" t="str">
        <f t="shared" si="270"/>
        <v/>
      </c>
    </row>
    <row r="686" spans="1:19" hidden="1" outlineLevel="1" x14ac:dyDescent="0.2">
      <c r="B686" s="34">
        <v>41131</v>
      </c>
      <c r="C686" s="29">
        <f t="shared" si="259"/>
        <v>22.2</v>
      </c>
      <c r="D686" s="11">
        <f t="shared" si="260"/>
        <v>2</v>
      </c>
      <c r="E686" s="12">
        <f t="shared" si="261"/>
        <v>13.8</v>
      </c>
      <c r="F686" s="13">
        <f t="shared" si="262"/>
        <v>8.1999999999999993</v>
      </c>
      <c r="G686" s="12">
        <f t="shared" si="263"/>
        <v>19.8</v>
      </c>
      <c r="H686" s="13">
        <f t="shared" si="264"/>
        <v>2</v>
      </c>
      <c r="I686" s="12">
        <f t="shared" si="263"/>
        <v>15.8</v>
      </c>
      <c r="J686" s="13">
        <f t="shared" si="265"/>
        <v>2</v>
      </c>
      <c r="K686" s="14">
        <f t="shared" si="250"/>
        <v>25</v>
      </c>
      <c r="L686" s="56">
        <f t="shared" si="251"/>
        <v>2</v>
      </c>
      <c r="M686" s="22">
        <f t="shared" si="266"/>
        <v>18.7</v>
      </c>
      <c r="N686" s="75">
        <f t="shared" si="252"/>
        <v>2</v>
      </c>
      <c r="O686" s="22">
        <f t="shared" si="267"/>
        <v>23</v>
      </c>
      <c r="P686" s="99">
        <f t="shared" si="268"/>
        <v>2</v>
      </c>
      <c r="Q686" s="22" t="str">
        <f t="shared" si="267"/>
        <v/>
      </c>
      <c r="R686" s="99" t="str">
        <f t="shared" si="269"/>
        <v/>
      </c>
      <c r="S686" s="133" t="str">
        <f t="shared" si="270"/>
        <v/>
      </c>
    </row>
    <row r="687" spans="1:19" hidden="1" outlineLevel="1" x14ac:dyDescent="0.2">
      <c r="B687" s="34">
        <v>41132</v>
      </c>
      <c r="C687" s="29">
        <f t="shared" si="259"/>
        <v>23.400000000000002</v>
      </c>
      <c r="D687" s="11">
        <f t="shared" si="260"/>
        <v>2</v>
      </c>
      <c r="E687" s="12">
        <f t="shared" si="261"/>
        <v>13.2</v>
      </c>
      <c r="F687" s="13">
        <f t="shared" si="262"/>
        <v>8.8000000000000007</v>
      </c>
      <c r="G687" s="12">
        <f t="shared" si="263"/>
        <v>19.100000000000001</v>
      </c>
      <c r="H687" s="13">
        <f t="shared" si="264"/>
        <v>2</v>
      </c>
      <c r="I687" s="12">
        <f t="shared" si="263"/>
        <v>15.1</v>
      </c>
      <c r="J687" s="13">
        <f t="shared" si="265"/>
        <v>2</v>
      </c>
      <c r="K687" s="14">
        <f t="shared" si="250"/>
        <v>24.5</v>
      </c>
      <c r="L687" s="56">
        <f t="shared" si="251"/>
        <v>2</v>
      </c>
      <c r="M687" s="22">
        <f t="shared" si="266"/>
        <v>21</v>
      </c>
      <c r="N687" s="75">
        <f t="shared" si="252"/>
        <v>2</v>
      </c>
      <c r="O687" s="22">
        <f t="shared" si="267"/>
        <v>22.1</v>
      </c>
      <c r="P687" s="99">
        <f t="shared" si="268"/>
        <v>2</v>
      </c>
      <c r="Q687" s="22" t="str">
        <f t="shared" si="267"/>
        <v/>
      </c>
      <c r="R687" s="99" t="str">
        <f t="shared" si="269"/>
        <v/>
      </c>
      <c r="S687" s="133" t="str">
        <f t="shared" si="270"/>
        <v/>
      </c>
    </row>
    <row r="688" spans="1:19" hidden="1" outlineLevel="1" x14ac:dyDescent="0.2">
      <c r="B688" s="34">
        <v>41133</v>
      </c>
      <c r="C688" s="29">
        <f t="shared" si="259"/>
        <v>24.8</v>
      </c>
      <c r="D688" s="11">
        <f t="shared" si="260"/>
        <v>2</v>
      </c>
      <c r="E688" s="12">
        <f t="shared" si="261"/>
        <v>15.4</v>
      </c>
      <c r="F688" s="13">
        <f t="shared" si="262"/>
        <v>2</v>
      </c>
      <c r="G688" s="12">
        <f t="shared" si="263"/>
        <v>20.100000000000001</v>
      </c>
      <c r="H688" s="13">
        <f t="shared" si="264"/>
        <v>2</v>
      </c>
      <c r="I688" s="12">
        <f t="shared" si="263"/>
        <v>16.5</v>
      </c>
      <c r="J688" s="13">
        <f t="shared" si="265"/>
        <v>2</v>
      </c>
      <c r="K688" s="14">
        <f t="shared" si="250"/>
        <v>25.4</v>
      </c>
      <c r="L688" s="56">
        <f t="shared" si="251"/>
        <v>2</v>
      </c>
      <c r="M688" s="22">
        <f t="shared" si="266"/>
        <v>22.4</v>
      </c>
      <c r="N688" s="75">
        <f t="shared" si="252"/>
        <v>2</v>
      </c>
      <c r="O688" s="22">
        <f t="shared" si="267"/>
        <v>21.8</v>
      </c>
      <c r="P688" s="99">
        <f t="shared" si="268"/>
        <v>2</v>
      </c>
      <c r="Q688" s="22" t="str">
        <f t="shared" si="267"/>
        <v/>
      </c>
      <c r="R688" s="99" t="str">
        <f t="shared" si="269"/>
        <v/>
      </c>
      <c r="S688" s="133" t="str">
        <f t="shared" si="270"/>
        <v/>
      </c>
    </row>
    <row r="689" spans="2:19" hidden="1" outlineLevel="1" x14ac:dyDescent="0.2">
      <c r="B689" s="34">
        <v>41134</v>
      </c>
      <c r="C689" s="29">
        <f t="shared" si="259"/>
        <v>25.7</v>
      </c>
      <c r="D689" s="11">
        <f t="shared" si="260"/>
        <v>2</v>
      </c>
      <c r="E689" s="12">
        <f t="shared" si="261"/>
        <v>18.399999999999999</v>
      </c>
      <c r="F689" s="13">
        <f t="shared" si="262"/>
        <v>2</v>
      </c>
      <c r="G689" s="12">
        <f t="shared" si="263"/>
        <v>19.3</v>
      </c>
      <c r="H689" s="13">
        <f t="shared" si="264"/>
        <v>2</v>
      </c>
      <c r="I689" s="12">
        <f t="shared" si="263"/>
        <v>16.7</v>
      </c>
      <c r="J689" s="13">
        <f t="shared" si="265"/>
        <v>2</v>
      </c>
      <c r="K689" s="14">
        <f t="shared" si="250"/>
        <v>22.2</v>
      </c>
      <c r="L689" s="56">
        <f t="shared" si="251"/>
        <v>2</v>
      </c>
      <c r="M689" s="22">
        <f t="shared" si="266"/>
        <v>24.6</v>
      </c>
      <c r="N689" s="75">
        <f t="shared" si="252"/>
        <v>2</v>
      </c>
      <c r="O689" s="22">
        <f t="shared" si="267"/>
        <v>22</v>
      </c>
      <c r="P689" s="99">
        <f t="shared" si="268"/>
        <v>2</v>
      </c>
      <c r="Q689" s="22" t="str">
        <f t="shared" si="267"/>
        <v/>
      </c>
      <c r="R689" s="99" t="str">
        <f t="shared" si="269"/>
        <v/>
      </c>
      <c r="S689" s="133" t="str">
        <f t="shared" si="270"/>
        <v/>
      </c>
    </row>
    <row r="690" spans="2:19" hidden="1" outlineLevel="1" x14ac:dyDescent="0.2">
      <c r="B690" s="34">
        <v>41135</v>
      </c>
      <c r="C690" s="29">
        <f t="shared" si="259"/>
        <v>21.1</v>
      </c>
      <c r="D690" s="11">
        <f t="shared" si="260"/>
        <v>2</v>
      </c>
      <c r="E690" s="12">
        <f t="shared" si="261"/>
        <v>20.9</v>
      </c>
      <c r="F690" s="13">
        <f t="shared" si="262"/>
        <v>2</v>
      </c>
      <c r="G690" s="12">
        <f t="shared" si="263"/>
        <v>19.399999999999999</v>
      </c>
      <c r="H690" s="13">
        <f t="shared" si="264"/>
        <v>2</v>
      </c>
      <c r="I690" s="12">
        <f t="shared" si="263"/>
        <v>17.3</v>
      </c>
      <c r="J690" s="13">
        <f t="shared" si="265"/>
        <v>2</v>
      </c>
      <c r="K690" s="14">
        <f t="shared" si="250"/>
        <v>20.5</v>
      </c>
      <c r="L690" s="56">
        <f t="shared" si="251"/>
        <v>2</v>
      </c>
      <c r="M690" s="22">
        <f t="shared" si="266"/>
        <v>24.1</v>
      </c>
      <c r="N690" s="75">
        <f t="shared" si="252"/>
        <v>2</v>
      </c>
      <c r="O690" s="22">
        <f t="shared" si="267"/>
        <v>22.7</v>
      </c>
      <c r="P690" s="99">
        <f t="shared" si="268"/>
        <v>2</v>
      </c>
      <c r="Q690" s="22" t="str">
        <f t="shared" si="267"/>
        <v/>
      </c>
      <c r="R690" s="99" t="str">
        <f t="shared" si="269"/>
        <v/>
      </c>
      <c r="S690" s="133" t="str">
        <f t="shared" si="270"/>
        <v/>
      </c>
    </row>
    <row r="691" spans="2:19" hidden="1" outlineLevel="1" x14ac:dyDescent="0.2">
      <c r="B691" s="34">
        <v>41136</v>
      </c>
      <c r="C691" s="29">
        <f t="shared" si="259"/>
        <v>18.3</v>
      </c>
      <c r="D691" s="11">
        <f t="shared" si="260"/>
        <v>2</v>
      </c>
      <c r="E691" s="12">
        <f t="shared" si="261"/>
        <v>21.7</v>
      </c>
      <c r="F691" s="13">
        <f t="shared" si="262"/>
        <v>2</v>
      </c>
      <c r="G691" s="12">
        <f t="shared" si="263"/>
        <v>19.5</v>
      </c>
      <c r="H691" s="13">
        <f t="shared" si="264"/>
        <v>2</v>
      </c>
      <c r="I691" s="12">
        <f t="shared" si="263"/>
        <v>17</v>
      </c>
      <c r="J691" s="13">
        <f t="shared" si="265"/>
        <v>2</v>
      </c>
      <c r="K691" s="14">
        <f t="shared" si="250"/>
        <v>22.8</v>
      </c>
      <c r="L691" s="56">
        <f t="shared" si="251"/>
        <v>2</v>
      </c>
      <c r="M691" s="22">
        <f t="shared" si="266"/>
        <v>22.2</v>
      </c>
      <c r="N691" s="75">
        <f t="shared" si="252"/>
        <v>2</v>
      </c>
      <c r="O691" s="22">
        <f t="shared" si="267"/>
        <v>22</v>
      </c>
      <c r="P691" s="99">
        <f t="shared" si="268"/>
        <v>2</v>
      </c>
      <c r="Q691" s="22" t="str">
        <f t="shared" si="267"/>
        <v/>
      </c>
      <c r="R691" s="99" t="str">
        <f t="shared" si="269"/>
        <v/>
      </c>
      <c r="S691" s="133" t="str">
        <f t="shared" si="270"/>
        <v/>
      </c>
    </row>
    <row r="692" spans="2:19" hidden="1" outlineLevel="1" x14ac:dyDescent="0.2">
      <c r="B692" s="34">
        <v>41137</v>
      </c>
      <c r="C692" s="29">
        <f t="shared" si="259"/>
        <v>16.100000000000001</v>
      </c>
      <c r="D692" s="11">
        <f t="shared" si="260"/>
        <v>2</v>
      </c>
      <c r="E692" s="12">
        <f t="shared" si="261"/>
        <v>20.7</v>
      </c>
      <c r="F692" s="13">
        <f t="shared" si="262"/>
        <v>2</v>
      </c>
      <c r="G692" s="12">
        <f t="shared" si="263"/>
        <v>21.4</v>
      </c>
      <c r="H692" s="13">
        <f t="shared" si="264"/>
        <v>2</v>
      </c>
      <c r="I692" s="12">
        <f t="shared" si="263"/>
        <v>17.8</v>
      </c>
      <c r="J692" s="13">
        <f t="shared" si="265"/>
        <v>2</v>
      </c>
      <c r="K692" s="14">
        <f t="shared" si="250"/>
        <v>22.8</v>
      </c>
      <c r="L692" s="56">
        <f t="shared" si="251"/>
        <v>2</v>
      </c>
      <c r="M692" s="22">
        <f t="shared" si="266"/>
        <v>19.399999999999999</v>
      </c>
      <c r="N692" s="75">
        <f t="shared" si="252"/>
        <v>2</v>
      </c>
      <c r="O692" s="22">
        <f t="shared" si="267"/>
        <v>22.4</v>
      </c>
      <c r="P692" s="99">
        <f t="shared" si="268"/>
        <v>2</v>
      </c>
      <c r="Q692" s="22" t="str">
        <f t="shared" si="267"/>
        <v/>
      </c>
      <c r="R692" s="99" t="str">
        <f t="shared" si="269"/>
        <v/>
      </c>
      <c r="S692" s="133" t="str">
        <f t="shared" si="270"/>
        <v/>
      </c>
    </row>
    <row r="693" spans="2:19" hidden="1" outlineLevel="1" x14ac:dyDescent="0.2">
      <c r="B693" s="34">
        <v>41138</v>
      </c>
      <c r="C693" s="29">
        <f t="shared" si="259"/>
        <v>16</v>
      </c>
      <c r="D693" s="11">
        <f t="shared" si="260"/>
        <v>2</v>
      </c>
      <c r="E693" s="12">
        <f t="shared" si="261"/>
        <v>22</v>
      </c>
      <c r="F693" s="13">
        <f t="shared" si="262"/>
        <v>2</v>
      </c>
      <c r="G693" s="12">
        <f t="shared" si="263"/>
        <v>21.5</v>
      </c>
      <c r="H693" s="13">
        <f t="shared" si="264"/>
        <v>2</v>
      </c>
      <c r="I693" s="12">
        <f t="shared" si="263"/>
        <v>19.8</v>
      </c>
      <c r="J693" s="13">
        <f t="shared" si="265"/>
        <v>2</v>
      </c>
      <c r="K693" s="14">
        <f t="shared" si="250"/>
        <v>19.600000000000001</v>
      </c>
      <c r="L693" s="56">
        <f t="shared" si="251"/>
        <v>2</v>
      </c>
      <c r="M693" s="22">
        <f t="shared" si="266"/>
        <v>14.7</v>
      </c>
      <c r="N693" s="75">
        <f t="shared" si="252"/>
        <v>7.3000000000000007</v>
      </c>
      <c r="O693" s="22">
        <f t="shared" si="267"/>
        <v>22.2</v>
      </c>
      <c r="P693" s="99">
        <f t="shared" si="268"/>
        <v>2</v>
      </c>
      <c r="Q693" s="22" t="str">
        <f t="shared" si="267"/>
        <v/>
      </c>
      <c r="R693" s="99" t="str">
        <f t="shared" si="269"/>
        <v/>
      </c>
      <c r="S693" s="133" t="str">
        <f t="shared" si="270"/>
        <v/>
      </c>
    </row>
    <row r="694" spans="2:19" hidden="1" outlineLevel="1" x14ac:dyDescent="0.2">
      <c r="B694" s="34">
        <v>41139</v>
      </c>
      <c r="C694" s="29">
        <f t="shared" si="259"/>
        <v>16.3</v>
      </c>
      <c r="D694" s="11">
        <f t="shared" si="260"/>
        <v>2</v>
      </c>
      <c r="E694" s="12">
        <f t="shared" si="261"/>
        <v>20.6</v>
      </c>
      <c r="F694" s="13">
        <f t="shared" si="262"/>
        <v>2</v>
      </c>
      <c r="G694" s="12">
        <f t="shared" si="263"/>
        <v>22.2</v>
      </c>
      <c r="H694" s="13">
        <f t="shared" si="264"/>
        <v>2</v>
      </c>
      <c r="I694" s="12">
        <f t="shared" si="263"/>
        <v>20.6</v>
      </c>
      <c r="J694" s="13">
        <f t="shared" si="265"/>
        <v>2</v>
      </c>
      <c r="K694" s="14">
        <f t="shared" si="250"/>
        <v>19.399999999999999</v>
      </c>
      <c r="L694" s="56">
        <f t="shared" si="251"/>
        <v>2</v>
      </c>
      <c r="M694" s="22">
        <f t="shared" si="266"/>
        <v>17</v>
      </c>
      <c r="N694" s="75">
        <f t="shared" si="252"/>
        <v>2</v>
      </c>
      <c r="O694" s="22">
        <f t="shared" si="267"/>
        <v>20.8</v>
      </c>
      <c r="P694" s="99">
        <f t="shared" si="268"/>
        <v>2</v>
      </c>
      <c r="Q694" s="22" t="str">
        <f t="shared" si="267"/>
        <v/>
      </c>
      <c r="R694" s="99" t="str">
        <f t="shared" si="269"/>
        <v/>
      </c>
      <c r="S694" s="133" t="str">
        <f t="shared" si="270"/>
        <v/>
      </c>
    </row>
    <row r="695" spans="2:19" hidden="1" outlineLevel="1" x14ac:dyDescent="0.2">
      <c r="B695" s="34">
        <v>41140</v>
      </c>
      <c r="C695" s="29">
        <f t="shared" si="259"/>
        <v>15.5</v>
      </c>
      <c r="D695" s="11">
        <f t="shared" si="260"/>
        <v>2</v>
      </c>
      <c r="E695" s="12">
        <f t="shared" si="261"/>
        <v>16.7</v>
      </c>
      <c r="F695" s="13">
        <f t="shared" si="262"/>
        <v>2</v>
      </c>
      <c r="G695" s="12">
        <f t="shared" si="263"/>
        <v>22.8</v>
      </c>
      <c r="H695" s="13">
        <f t="shared" si="264"/>
        <v>2</v>
      </c>
      <c r="I695" s="12">
        <f t="shared" si="263"/>
        <v>21.6</v>
      </c>
      <c r="J695" s="13">
        <f t="shared" si="265"/>
        <v>2</v>
      </c>
      <c r="K695" s="14">
        <f t="shared" si="250"/>
        <v>20</v>
      </c>
      <c r="L695" s="56">
        <f t="shared" si="251"/>
        <v>2</v>
      </c>
      <c r="M695" s="22">
        <f t="shared" si="266"/>
        <v>18.399999999999999</v>
      </c>
      <c r="N695" s="75">
        <f t="shared" si="252"/>
        <v>2</v>
      </c>
      <c r="O695" s="22">
        <f t="shared" si="267"/>
        <v>18.399999999999999</v>
      </c>
      <c r="P695" s="99">
        <f t="shared" si="268"/>
        <v>2</v>
      </c>
      <c r="Q695" s="22" t="str">
        <f t="shared" si="267"/>
        <v/>
      </c>
      <c r="R695" s="99" t="str">
        <f t="shared" si="269"/>
        <v/>
      </c>
      <c r="S695" s="133" t="str">
        <f t="shared" si="270"/>
        <v/>
      </c>
    </row>
    <row r="696" spans="2:19" hidden="1" outlineLevel="1" x14ac:dyDescent="0.2">
      <c r="B696" s="34">
        <v>41141</v>
      </c>
      <c r="C696" s="29">
        <f t="shared" si="259"/>
        <v>16.399999999999999</v>
      </c>
      <c r="D696" s="11">
        <f t="shared" si="260"/>
        <v>2</v>
      </c>
      <c r="E696" s="12">
        <f t="shared" si="261"/>
        <v>15.5</v>
      </c>
      <c r="F696" s="13">
        <f t="shared" si="262"/>
        <v>2</v>
      </c>
      <c r="G696" s="12">
        <f t="shared" si="263"/>
        <v>23.2</v>
      </c>
      <c r="H696" s="13">
        <f t="shared" si="264"/>
        <v>2</v>
      </c>
      <c r="I696" s="12">
        <f t="shared" si="263"/>
        <v>23.8</v>
      </c>
      <c r="J696" s="13">
        <f t="shared" si="265"/>
        <v>2</v>
      </c>
      <c r="K696" s="14">
        <f t="shared" si="250"/>
        <v>23.5</v>
      </c>
      <c r="L696" s="56">
        <f t="shared" si="251"/>
        <v>2</v>
      </c>
      <c r="M696" s="22">
        <f t="shared" si="266"/>
        <v>19.8</v>
      </c>
      <c r="N696" s="75">
        <f t="shared" si="252"/>
        <v>2</v>
      </c>
      <c r="O696" s="22">
        <f t="shared" si="267"/>
        <v>19.7</v>
      </c>
      <c r="P696" s="99">
        <f t="shared" si="268"/>
        <v>2</v>
      </c>
      <c r="Q696" s="22" t="str">
        <f t="shared" si="267"/>
        <v/>
      </c>
      <c r="R696" s="99" t="str">
        <f t="shared" si="269"/>
        <v/>
      </c>
      <c r="S696" s="133" t="str">
        <f t="shared" si="270"/>
        <v/>
      </c>
    </row>
    <row r="697" spans="2:19" hidden="1" outlineLevel="1" x14ac:dyDescent="0.2">
      <c r="B697" s="34">
        <v>41142</v>
      </c>
      <c r="C697" s="29">
        <f t="shared" si="259"/>
        <v>18.100000000000001</v>
      </c>
      <c r="D697" s="11">
        <f t="shared" si="260"/>
        <v>2</v>
      </c>
      <c r="E697" s="12">
        <f t="shared" si="261"/>
        <v>15.3</v>
      </c>
      <c r="F697" s="13">
        <f t="shared" si="262"/>
        <v>2</v>
      </c>
      <c r="G697" s="12">
        <f t="shared" si="263"/>
        <v>23.2</v>
      </c>
      <c r="H697" s="13">
        <f t="shared" si="264"/>
        <v>2</v>
      </c>
      <c r="I697" s="12">
        <f t="shared" si="263"/>
        <v>23.2</v>
      </c>
      <c r="J697" s="13">
        <f t="shared" si="265"/>
        <v>2</v>
      </c>
      <c r="K697" s="14">
        <f t="shared" si="250"/>
        <v>25.9</v>
      </c>
      <c r="L697" s="56">
        <f t="shared" si="251"/>
        <v>2</v>
      </c>
      <c r="M697" s="22">
        <f t="shared" si="266"/>
        <v>20.2</v>
      </c>
      <c r="N697" s="75">
        <f t="shared" si="252"/>
        <v>2</v>
      </c>
      <c r="O697" s="22">
        <f t="shared" si="267"/>
        <v>19.3</v>
      </c>
      <c r="P697" s="99">
        <f t="shared" si="268"/>
        <v>2</v>
      </c>
      <c r="Q697" s="22" t="str">
        <f t="shared" si="267"/>
        <v/>
      </c>
      <c r="R697" s="99" t="str">
        <f t="shared" si="269"/>
        <v/>
      </c>
      <c r="S697" s="133" t="str">
        <f t="shared" si="270"/>
        <v/>
      </c>
    </row>
    <row r="698" spans="2:19" hidden="1" outlineLevel="1" x14ac:dyDescent="0.2">
      <c r="B698" s="34">
        <v>41143</v>
      </c>
      <c r="C698" s="29">
        <f t="shared" si="259"/>
        <v>18.600000000000001</v>
      </c>
      <c r="D698" s="11">
        <f t="shared" si="260"/>
        <v>2</v>
      </c>
      <c r="E698" s="12">
        <f t="shared" si="261"/>
        <v>16.3</v>
      </c>
      <c r="F698" s="13">
        <f t="shared" si="262"/>
        <v>2</v>
      </c>
      <c r="G698" s="12">
        <f t="shared" si="263"/>
        <v>21.2</v>
      </c>
      <c r="H698" s="13">
        <f t="shared" si="264"/>
        <v>2</v>
      </c>
      <c r="I698" s="12">
        <f t="shared" si="263"/>
        <v>23.2</v>
      </c>
      <c r="J698" s="13">
        <f t="shared" si="265"/>
        <v>2</v>
      </c>
      <c r="K698" s="14">
        <f t="shared" si="250"/>
        <v>21.1</v>
      </c>
      <c r="L698" s="56">
        <f t="shared" si="251"/>
        <v>2</v>
      </c>
      <c r="M698" s="22">
        <f t="shared" si="266"/>
        <v>18</v>
      </c>
      <c r="N698" s="75">
        <f t="shared" si="252"/>
        <v>2</v>
      </c>
      <c r="O698" s="22">
        <f t="shared" si="267"/>
        <v>19.899999999999999</v>
      </c>
      <c r="P698" s="99">
        <f t="shared" si="268"/>
        <v>2</v>
      </c>
      <c r="Q698" s="22" t="str">
        <f t="shared" si="267"/>
        <v/>
      </c>
      <c r="R698" s="99" t="str">
        <f t="shared" si="269"/>
        <v/>
      </c>
      <c r="S698" s="133" t="str">
        <f t="shared" si="270"/>
        <v/>
      </c>
    </row>
    <row r="699" spans="2:19" hidden="1" outlineLevel="1" x14ac:dyDescent="0.2">
      <c r="B699" s="34">
        <v>41144</v>
      </c>
      <c r="C699" s="29">
        <f t="shared" si="259"/>
        <v>17.600000000000001</v>
      </c>
      <c r="D699" s="11">
        <f t="shared" si="260"/>
        <v>2</v>
      </c>
      <c r="E699" s="12">
        <f t="shared" si="261"/>
        <v>19.600000000000001</v>
      </c>
      <c r="F699" s="13">
        <f t="shared" si="262"/>
        <v>2</v>
      </c>
      <c r="G699" s="12">
        <f t="shared" si="263"/>
        <v>21.2</v>
      </c>
      <c r="H699" s="13">
        <f t="shared" si="264"/>
        <v>2</v>
      </c>
      <c r="I699" s="12">
        <f t="shared" si="263"/>
        <v>25.3</v>
      </c>
      <c r="J699" s="13">
        <f t="shared" si="265"/>
        <v>2</v>
      </c>
      <c r="K699" s="14">
        <f t="shared" si="250"/>
        <v>18.5</v>
      </c>
      <c r="L699" s="56">
        <f t="shared" si="251"/>
        <v>2</v>
      </c>
      <c r="M699" s="22">
        <f t="shared" si="266"/>
        <v>16.899999999999999</v>
      </c>
      <c r="N699" s="75">
        <f t="shared" si="252"/>
        <v>2</v>
      </c>
      <c r="O699" s="22">
        <f t="shared" si="267"/>
        <v>21.3</v>
      </c>
      <c r="P699" s="99">
        <f t="shared" si="268"/>
        <v>2</v>
      </c>
      <c r="Q699" s="22" t="str">
        <f t="shared" si="267"/>
        <v/>
      </c>
      <c r="R699" s="99" t="str">
        <f t="shared" si="269"/>
        <v/>
      </c>
      <c r="S699" s="133" t="str">
        <f t="shared" si="270"/>
        <v/>
      </c>
    </row>
    <row r="700" spans="2:19" hidden="1" outlineLevel="1" x14ac:dyDescent="0.2">
      <c r="B700" s="34">
        <v>41145</v>
      </c>
      <c r="C700" s="29">
        <f t="shared" si="259"/>
        <v>18.2</v>
      </c>
      <c r="D700" s="11">
        <f t="shared" si="260"/>
        <v>2</v>
      </c>
      <c r="E700" s="12">
        <f t="shared" si="261"/>
        <v>21.3</v>
      </c>
      <c r="F700" s="13">
        <f t="shared" si="262"/>
        <v>2</v>
      </c>
      <c r="G700" s="12" t="str">
        <f t="shared" si="263"/>
        <v>18, 1</v>
      </c>
      <c r="H700" s="13">
        <f t="shared" si="264"/>
        <v>2</v>
      </c>
      <c r="I700" s="12">
        <f t="shared" si="263"/>
        <v>26.7</v>
      </c>
      <c r="J700" s="13">
        <f t="shared" si="265"/>
        <v>2</v>
      </c>
      <c r="K700" s="14">
        <f t="shared" si="250"/>
        <v>17</v>
      </c>
      <c r="L700" s="56">
        <f t="shared" si="251"/>
        <v>2</v>
      </c>
      <c r="M700" s="22">
        <f>IF(ISBLANK(M271),"",M271)</f>
        <v>15.2</v>
      </c>
      <c r="N700" s="75">
        <f t="shared" si="252"/>
        <v>2</v>
      </c>
      <c r="O700" s="22">
        <f t="shared" si="267"/>
        <v>21.5</v>
      </c>
      <c r="P700" s="99">
        <f t="shared" si="268"/>
        <v>2</v>
      </c>
      <c r="Q700" s="22" t="str">
        <f t="shared" si="267"/>
        <v/>
      </c>
      <c r="R700" s="99" t="str">
        <f t="shared" si="269"/>
        <v/>
      </c>
      <c r="S700" s="133" t="str">
        <f t="shared" si="270"/>
        <v/>
      </c>
    </row>
    <row r="701" spans="2:19" hidden="1" outlineLevel="1" x14ac:dyDescent="0.2">
      <c r="B701" s="34">
        <v>41146</v>
      </c>
      <c r="C701" s="29">
        <f t="shared" si="259"/>
        <v>17</v>
      </c>
      <c r="D701" s="11">
        <f t="shared" si="260"/>
        <v>2</v>
      </c>
      <c r="E701" s="12">
        <f t="shared" si="261"/>
        <v>22</v>
      </c>
      <c r="F701" s="13">
        <f t="shared" si="262"/>
        <v>2</v>
      </c>
      <c r="G701" s="12">
        <f t="shared" si="263"/>
        <v>13.2</v>
      </c>
      <c r="H701" s="13">
        <f t="shared" si="264"/>
        <v>8.8000000000000007</v>
      </c>
      <c r="I701" s="12">
        <f t="shared" si="263"/>
        <v>28</v>
      </c>
      <c r="J701" s="13">
        <f t="shared" si="265"/>
        <v>2</v>
      </c>
      <c r="K701" s="14">
        <f t="shared" si="250"/>
        <v>18</v>
      </c>
      <c r="L701" s="56">
        <f t="shared" si="251"/>
        <v>2</v>
      </c>
      <c r="M701" s="22">
        <f t="shared" si="266"/>
        <v>15.9</v>
      </c>
      <c r="N701" s="75">
        <f t="shared" si="252"/>
        <v>2</v>
      </c>
      <c r="O701" s="22">
        <f t="shared" si="267"/>
        <v>22.4</v>
      </c>
      <c r="P701" s="99">
        <f t="shared" si="268"/>
        <v>2</v>
      </c>
      <c r="Q701" s="22" t="str">
        <f t="shared" si="267"/>
        <v/>
      </c>
      <c r="R701" s="99" t="str">
        <f t="shared" si="269"/>
        <v/>
      </c>
      <c r="S701" s="133" t="str">
        <f t="shared" si="270"/>
        <v/>
      </c>
    </row>
    <row r="702" spans="2:19" hidden="1" outlineLevel="1" x14ac:dyDescent="0.2">
      <c r="B702" s="34">
        <v>41147</v>
      </c>
      <c r="C702" s="29">
        <f t="shared" si="259"/>
        <v>18.8</v>
      </c>
      <c r="D702" s="11">
        <f t="shared" si="260"/>
        <v>2</v>
      </c>
      <c r="E702" s="12">
        <f t="shared" si="261"/>
        <v>23.7</v>
      </c>
      <c r="F702" s="13">
        <f t="shared" si="262"/>
        <v>2</v>
      </c>
      <c r="G702" s="12">
        <f t="shared" si="263"/>
        <v>14</v>
      </c>
      <c r="H702" s="13">
        <f t="shared" si="264"/>
        <v>8</v>
      </c>
      <c r="I702" s="12">
        <f t="shared" si="263"/>
        <v>27.6</v>
      </c>
      <c r="J702" s="13">
        <f t="shared" si="265"/>
        <v>2</v>
      </c>
      <c r="K702" s="14">
        <f t="shared" si="250"/>
        <v>21.5</v>
      </c>
      <c r="L702" s="56">
        <f t="shared" si="251"/>
        <v>2</v>
      </c>
      <c r="M702" s="22">
        <f t="shared" si="266"/>
        <v>13.6</v>
      </c>
      <c r="N702" s="75">
        <f t="shared" si="252"/>
        <v>8.4</v>
      </c>
      <c r="O702" s="22">
        <f t="shared" si="267"/>
        <v>21.4</v>
      </c>
      <c r="P702" s="99">
        <f t="shared" si="268"/>
        <v>2</v>
      </c>
      <c r="Q702" s="22" t="str">
        <f t="shared" si="267"/>
        <v/>
      </c>
      <c r="R702" s="99" t="str">
        <f t="shared" si="269"/>
        <v/>
      </c>
      <c r="S702" s="133" t="str">
        <f t="shared" si="270"/>
        <v/>
      </c>
    </row>
    <row r="703" spans="2:19" hidden="1" outlineLevel="1" x14ac:dyDescent="0.2">
      <c r="B703" s="34">
        <v>41148</v>
      </c>
      <c r="C703" s="29">
        <f t="shared" si="259"/>
        <v>23.6</v>
      </c>
      <c r="D703" s="11">
        <f t="shared" si="260"/>
        <v>2</v>
      </c>
      <c r="E703" s="12">
        <f t="shared" si="261"/>
        <v>20.9</v>
      </c>
      <c r="F703" s="13">
        <f t="shared" si="262"/>
        <v>2</v>
      </c>
      <c r="G703" s="12">
        <f t="shared" si="263"/>
        <v>18.3</v>
      </c>
      <c r="H703" s="13">
        <f t="shared" si="264"/>
        <v>2</v>
      </c>
      <c r="I703" s="12">
        <f t="shared" si="263"/>
        <v>22.1</v>
      </c>
      <c r="J703" s="13">
        <f t="shared" si="265"/>
        <v>2</v>
      </c>
      <c r="K703" s="14">
        <f t="shared" si="250"/>
        <v>17.600000000000001</v>
      </c>
      <c r="L703" s="56">
        <f t="shared" si="251"/>
        <v>2</v>
      </c>
      <c r="M703" s="22">
        <f t="shared" si="266"/>
        <v>14.5</v>
      </c>
      <c r="N703" s="75">
        <f t="shared" si="252"/>
        <v>7.5</v>
      </c>
      <c r="O703" s="22">
        <f t="shared" si="267"/>
        <v>18.8</v>
      </c>
      <c r="P703" s="99">
        <f t="shared" si="268"/>
        <v>2</v>
      </c>
      <c r="Q703" s="22" t="str">
        <f t="shared" si="267"/>
        <v/>
      </c>
      <c r="R703" s="99" t="str">
        <f t="shared" si="269"/>
        <v/>
      </c>
      <c r="S703" s="133" t="str">
        <f t="shared" si="270"/>
        <v/>
      </c>
    </row>
    <row r="704" spans="2:19" hidden="1" outlineLevel="1" x14ac:dyDescent="0.2">
      <c r="B704" s="34">
        <v>41149</v>
      </c>
      <c r="C704" s="29">
        <f t="shared" si="259"/>
        <v>23.400000000000002</v>
      </c>
      <c r="D704" s="11">
        <f t="shared" si="260"/>
        <v>2</v>
      </c>
      <c r="E704" s="12">
        <f t="shared" si="261"/>
        <v>21</v>
      </c>
      <c r="F704" s="13">
        <f t="shared" si="262"/>
        <v>2</v>
      </c>
      <c r="G704" s="12">
        <f t="shared" si="263"/>
        <v>20.2</v>
      </c>
      <c r="H704" s="13">
        <f t="shared" si="264"/>
        <v>2</v>
      </c>
      <c r="I704" s="12">
        <f t="shared" si="263"/>
        <v>18.600000000000001</v>
      </c>
      <c r="J704" s="13">
        <f t="shared" si="265"/>
        <v>2</v>
      </c>
      <c r="K704" s="14">
        <f t="shared" si="250"/>
        <v>17.5</v>
      </c>
      <c r="L704" s="56">
        <f t="shared" si="251"/>
        <v>2</v>
      </c>
      <c r="M704" s="22">
        <f t="shared" si="266"/>
        <v>13.6</v>
      </c>
      <c r="N704" s="75">
        <f t="shared" si="252"/>
        <v>8.4</v>
      </c>
      <c r="O704" s="22">
        <f t="shared" si="267"/>
        <v>20.2</v>
      </c>
      <c r="P704" s="99">
        <f t="shared" si="268"/>
        <v>2</v>
      </c>
      <c r="Q704" s="22" t="str">
        <f t="shared" si="267"/>
        <v/>
      </c>
      <c r="R704" s="99" t="str">
        <f t="shared" si="269"/>
        <v/>
      </c>
      <c r="S704" s="133" t="str">
        <f t="shared" si="270"/>
        <v/>
      </c>
    </row>
    <row r="705" spans="1:19" hidden="1" outlineLevel="1" x14ac:dyDescent="0.2">
      <c r="B705" s="34">
        <v>41150</v>
      </c>
      <c r="C705" s="29">
        <f t="shared" si="259"/>
        <v>23.5</v>
      </c>
      <c r="D705" s="11">
        <f t="shared" si="260"/>
        <v>2</v>
      </c>
      <c r="E705" s="12">
        <f t="shared" si="261"/>
        <v>22</v>
      </c>
      <c r="F705" s="13">
        <f t="shared" si="262"/>
        <v>2</v>
      </c>
      <c r="G705" s="12">
        <f t="shared" si="263"/>
        <v>21.3</v>
      </c>
      <c r="H705" s="13">
        <f t="shared" si="264"/>
        <v>2</v>
      </c>
      <c r="I705" s="12">
        <f t="shared" si="263"/>
        <v>19.7</v>
      </c>
      <c r="J705" s="13">
        <f t="shared" si="265"/>
        <v>2</v>
      </c>
      <c r="K705" s="14">
        <f t="shared" si="250"/>
        <v>15.7</v>
      </c>
      <c r="L705" s="56">
        <f t="shared" si="251"/>
        <v>2</v>
      </c>
      <c r="M705" s="22">
        <f t="shared" si="266"/>
        <v>12.9</v>
      </c>
      <c r="N705" s="75">
        <f t="shared" si="252"/>
        <v>9.1</v>
      </c>
      <c r="O705" s="22">
        <f t="shared" si="267"/>
        <v>20.3</v>
      </c>
      <c r="P705" s="99">
        <f t="shared" si="268"/>
        <v>2</v>
      </c>
      <c r="Q705" s="22" t="str">
        <f t="shared" si="267"/>
        <v/>
      </c>
      <c r="R705" s="99" t="str">
        <f t="shared" si="269"/>
        <v/>
      </c>
      <c r="S705" s="133" t="str">
        <f t="shared" si="270"/>
        <v/>
      </c>
    </row>
    <row r="706" spans="1:19" hidden="1" outlineLevel="1" x14ac:dyDescent="0.2">
      <c r="B706" s="34">
        <v>41151</v>
      </c>
      <c r="C706" s="29">
        <f t="shared" si="259"/>
        <v>25.5</v>
      </c>
      <c r="D706" s="11">
        <f t="shared" si="260"/>
        <v>2</v>
      </c>
      <c r="E706" s="12">
        <f t="shared" si="261"/>
        <v>23.6</v>
      </c>
      <c r="F706" s="13">
        <f t="shared" si="262"/>
        <v>2</v>
      </c>
      <c r="G706" s="12">
        <f t="shared" si="263"/>
        <v>18.5</v>
      </c>
      <c r="H706" s="13">
        <f t="shared" si="264"/>
        <v>2</v>
      </c>
      <c r="I706" s="12">
        <f t="shared" si="263"/>
        <v>22</v>
      </c>
      <c r="J706" s="13">
        <f t="shared" si="265"/>
        <v>2</v>
      </c>
      <c r="K706" s="14">
        <f t="shared" si="250"/>
        <v>13.7</v>
      </c>
      <c r="L706" s="56">
        <f t="shared" si="251"/>
        <v>8.3000000000000007</v>
      </c>
      <c r="M706" s="22">
        <f t="shared" si="266"/>
        <v>14.7</v>
      </c>
      <c r="N706" s="75">
        <f t="shared" si="252"/>
        <v>7.3000000000000007</v>
      </c>
      <c r="O706" s="22">
        <f t="shared" si="267"/>
        <v>21.1</v>
      </c>
      <c r="P706" s="99">
        <f t="shared" si="268"/>
        <v>2</v>
      </c>
      <c r="Q706" s="22" t="str">
        <f t="shared" si="267"/>
        <v/>
      </c>
      <c r="R706" s="99" t="str">
        <f t="shared" si="269"/>
        <v/>
      </c>
      <c r="S706" s="133" t="str">
        <f t="shared" si="270"/>
        <v/>
      </c>
    </row>
    <row r="707" spans="1:19" hidden="1" outlineLevel="1" x14ac:dyDescent="0.2">
      <c r="B707" s="35">
        <v>41152</v>
      </c>
      <c r="C707" s="30">
        <f t="shared" si="259"/>
        <v>25.3</v>
      </c>
      <c r="D707" s="15">
        <f t="shared" si="260"/>
        <v>2</v>
      </c>
      <c r="E707" s="16">
        <f t="shared" si="261"/>
        <v>17.399999999999999</v>
      </c>
      <c r="F707" s="17">
        <f t="shared" si="262"/>
        <v>2</v>
      </c>
      <c r="G707" s="16">
        <f t="shared" si="263"/>
        <v>14</v>
      </c>
      <c r="H707" s="17">
        <f t="shared" si="264"/>
        <v>8</v>
      </c>
      <c r="I707" s="16">
        <f t="shared" si="263"/>
        <v>19.8</v>
      </c>
      <c r="J707" s="17">
        <f t="shared" si="265"/>
        <v>2</v>
      </c>
      <c r="K707" s="18">
        <f t="shared" si="250"/>
        <v>13.9</v>
      </c>
      <c r="L707" s="72">
        <f t="shared" si="251"/>
        <v>8.1</v>
      </c>
      <c r="M707" s="22">
        <f t="shared" si="266"/>
        <v>15.3</v>
      </c>
      <c r="N707" s="75">
        <f t="shared" si="252"/>
        <v>2</v>
      </c>
      <c r="O707" s="22">
        <f t="shared" si="267"/>
        <v>17.899999999999999</v>
      </c>
      <c r="P707" s="99">
        <f t="shared" si="268"/>
        <v>2</v>
      </c>
      <c r="Q707" s="22" t="str">
        <f t="shared" si="267"/>
        <v/>
      </c>
      <c r="R707" s="99" t="str">
        <f t="shared" si="269"/>
        <v/>
      </c>
      <c r="S707" s="133" t="str">
        <f t="shared" si="270"/>
        <v/>
      </c>
    </row>
    <row r="708" spans="1:19" s="44" customFormat="1" ht="15" collapsed="1" x14ac:dyDescent="0.2">
      <c r="A708" s="45"/>
      <c r="B708" s="36" t="s">
        <v>8</v>
      </c>
      <c r="C708" s="31">
        <f>+IF(ISERROR(SUBTOTAL(1,C677:C707)),"FALSCH!",SUBTOTAL(1,C677:C707))</f>
        <v>21.20645161290323</v>
      </c>
      <c r="D708" s="24">
        <f>+SUM(D677:D707)</f>
        <v>62</v>
      </c>
      <c r="E708" s="23">
        <f>+IF(ISERROR(SUBTOTAL(1,E677:E707)),"FALSCH!",SUBTOTAL(1,E677:E707))</f>
        <v>19.703225806451616</v>
      </c>
      <c r="F708" s="24">
        <f>+SUM(F677:F707)</f>
        <v>75</v>
      </c>
      <c r="G708" s="23">
        <f>+IF(ISERROR(SUBTOTAL(1,G677:G707)),"FALSCH!",SUBTOTAL(1,G677:G707))</f>
        <v>21.08</v>
      </c>
      <c r="H708" s="24">
        <f>+SUM(H677:H707)</f>
        <v>80.8</v>
      </c>
      <c r="I708" s="23">
        <f>+IF(ISERROR(SUBTOTAL(1,I677:I707)),"FALSCH!",SUBTOTAL(1,I677:I707))</f>
        <v>20.664516129032261</v>
      </c>
      <c r="J708" s="24">
        <f>+SUM(J677:J707)</f>
        <v>62</v>
      </c>
      <c r="K708" s="23">
        <f>+IF(ISERROR(SUBTOTAL(1,K677:K707)),"",SUBTOTAL(1,K677:K707))</f>
        <v>20.580645161290327</v>
      </c>
      <c r="L708" s="54">
        <f>+IF(L677&lt;&gt;"",SUBTOTAL(9,L677:L707),"")</f>
        <v>74.399999999999991</v>
      </c>
      <c r="M708" s="23">
        <f>+IF(ISERROR(SUBTOTAL(1,M677:M707)),"",SUBTOTAL(1,M677:M707))</f>
        <v>17.551612903225802</v>
      </c>
      <c r="N708" s="54">
        <f>+IF(N677&lt;&gt;"",SUBTOTAL(9,N677:N707),"")</f>
        <v>97.999999999999986</v>
      </c>
      <c r="O708" s="23">
        <f>+IF(ISERROR(SUBTOTAL(1,O677:O707)),"",SUBTOTAL(1,O677:O707))</f>
        <v>21.403225806451605</v>
      </c>
      <c r="P708" s="54">
        <f>+IF(P677&lt;&gt;"",SUBTOTAL(9,P677:P707),"")</f>
        <v>62</v>
      </c>
      <c r="Q708" s="23" t="str">
        <f>+IF(ISERROR(SUBTOTAL(1,Q677:Q707)),"",SUBTOTAL(1,Q677:Q707))</f>
        <v/>
      </c>
      <c r="R708" s="54" t="str">
        <f>+IF(R677&lt;&gt;"",SUBTOTAL(9,R677:R707),"")</f>
        <v/>
      </c>
      <c r="S708" s="63" t="str">
        <f>+IF(Q708&lt;&gt;"",((J708+L708+N708+P708+R708)/5),"")</f>
        <v/>
      </c>
    </row>
    <row r="709" spans="1:19" hidden="1" outlineLevel="1" x14ac:dyDescent="0.2">
      <c r="B709" s="37">
        <v>41153</v>
      </c>
      <c r="C709" s="32">
        <f t="shared" ref="C709:C738" si="271">C280</f>
        <v>19.399999999999999</v>
      </c>
      <c r="D709" s="19">
        <f t="shared" ref="D709:D738" si="272">D280+2</f>
        <v>2</v>
      </c>
      <c r="E709" s="20">
        <f t="shared" ref="E709:E738" si="273">IF(ISBLANK(E280),"",E280)</f>
        <v>13.5</v>
      </c>
      <c r="F709" s="21">
        <f t="shared" ref="F709:F738" si="274">IF(E280&lt;&gt;"",F280+2,"")</f>
        <v>8.5</v>
      </c>
      <c r="G709" s="20">
        <f t="shared" si="263"/>
        <v>15.2</v>
      </c>
      <c r="H709" s="21">
        <f t="shared" ref="H709:H739" si="275">IF(G280&lt;&gt;"",H280+2,"")</f>
        <v>2</v>
      </c>
      <c r="I709" s="20">
        <f t="shared" si="263"/>
        <v>20.9</v>
      </c>
      <c r="J709" s="21">
        <f t="shared" si="265"/>
        <v>2</v>
      </c>
      <c r="K709" s="22">
        <f t="shared" ref="K709:K738" si="276">IF(ISBLANK(K280),"",K280)</f>
        <v>13.9</v>
      </c>
      <c r="L709" s="55">
        <f t="shared" ref="L709:L738" si="277">IF(K280&lt;&gt;"",L280+2,"")</f>
        <v>8.1</v>
      </c>
      <c r="M709" s="22">
        <f t="shared" ref="M709:M738" si="278">IF(ISBLANK(M280),"",M280)</f>
        <v>14.6</v>
      </c>
      <c r="N709" s="75">
        <f t="shared" ref="N709:N738" si="279">IF(M280&lt;&gt;"",N280+2,"")</f>
        <v>7.4</v>
      </c>
      <c r="O709" s="22">
        <f t="shared" ref="O709:Q738" si="280">IF(ISBLANK(O280),"",O280)</f>
        <v>17.100000000000001</v>
      </c>
      <c r="P709" s="99">
        <f t="shared" ref="P709:P738" si="281">IF(O280&lt;&gt;"",P280+2,"")</f>
        <v>2</v>
      </c>
      <c r="Q709" s="22" t="str">
        <f t="shared" si="280"/>
        <v/>
      </c>
      <c r="R709" s="99" t="str">
        <f t="shared" ref="R709:R738" si="282">IF(Q280&lt;&gt;"",R280+2,"")</f>
        <v/>
      </c>
      <c r="S709" s="133" t="str">
        <f>+IF(Q709&lt;&gt;"",((J709+L709+N709+P709+R709)/5),"")</f>
        <v/>
      </c>
    </row>
    <row r="710" spans="1:19" hidden="1" outlineLevel="1" x14ac:dyDescent="0.2">
      <c r="B710" s="34">
        <v>41154</v>
      </c>
      <c r="C710" s="29">
        <f t="shared" si="271"/>
        <v>16.7</v>
      </c>
      <c r="D710" s="11">
        <f t="shared" si="272"/>
        <v>2</v>
      </c>
      <c r="E710" s="12">
        <f t="shared" si="273"/>
        <v>13.4</v>
      </c>
      <c r="F710" s="13">
        <f t="shared" si="274"/>
        <v>8.6</v>
      </c>
      <c r="G710" s="12">
        <f t="shared" si="263"/>
        <v>13.9</v>
      </c>
      <c r="H710" s="13">
        <f t="shared" si="275"/>
        <v>8.1</v>
      </c>
      <c r="I710" s="12">
        <f t="shared" si="263"/>
        <v>17.100000000000001</v>
      </c>
      <c r="J710" s="13">
        <f t="shared" si="265"/>
        <v>2</v>
      </c>
      <c r="K710" s="14">
        <f t="shared" si="276"/>
        <v>14.5</v>
      </c>
      <c r="L710" s="56">
        <f t="shared" si="277"/>
        <v>7.5</v>
      </c>
      <c r="M710" s="22">
        <f t="shared" si="278"/>
        <v>15.4</v>
      </c>
      <c r="N710" s="75">
        <f t="shared" si="279"/>
        <v>2</v>
      </c>
      <c r="O710" s="22">
        <f t="shared" si="280"/>
        <v>18.2</v>
      </c>
      <c r="P710" s="99">
        <f t="shared" si="281"/>
        <v>2</v>
      </c>
      <c r="Q710" s="22" t="str">
        <f t="shared" si="280"/>
        <v/>
      </c>
      <c r="R710" s="99" t="str">
        <f t="shared" si="282"/>
        <v/>
      </c>
      <c r="S710" s="133" t="str">
        <f t="shared" ref="S710:S739" si="283">+IF(Q710&lt;&gt;"",((J710+L710+N710+P710+R710)/5),"")</f>
        <v/>
      </c>
    </row>
    <row r="711" spans="1:19" hidden="1" outlineLevel="1" x14ac:dyDescent="0.2">
      <c r="B711" s="34">
        <v>41155</v>
      </c>
      <c r="C711" s="29">
        <f t="shared" si="271"/>
        <v>15.8</v>
      </c>
      <c r="D711" s="11">
        <f t="shared" si="272"/>
        <v>2</v>
      </c>
      <c r="E711" s="12">
        <f t="shared" si="273"/>
        <v>13.1</v>
      </c>
      <c r="F711" s="13">
        <f t="shared" si="274"/>
        <v>8.9</v>
      </c>
      <c r="G711" s="12">
        <f t="shared" si="263"/>
        <v>16</v>
      </c>
      <c r="H711" s="13">
        <f t="shared" si="275"/>
        <v>2</v>
      </c>
      <c r="I711" s="12">
        <f t="shared" si="263"/>
        <v>15.5</v>
      </c>
      <c r="J711" s="13">
        <f t="shared" si="265"/>
        <v>2</v>
      </c>
      <c r="K711" s="14">
        <f t="shared" si="276"/>
        <v>17.2</v>
      </c>
      <c r="L711" s="56">
        <f t="shared" si="277"/>
        <v>2</v>
      </c>
      <c r="M711" s="22">
        <f t="shared" si="278"/>
        <v>16.100000000000001</v>
      </c>
      <c r="N711" s="75">
        <f t="shared" si="279"/>
        <v>2</v>
      </c>
      <c r="O711" s="22">
        <f t="shared" si="280"/>
        <v>18.2</v>
      </c>
      <c r="P711" s="99">
        <f t="shared" si="281"/>
        <v>2</v>
      </c>
      <c r="Q711" s="22" t="str">
        <f t="shared" si="280"/>
        <v/>
      </c>
      <c r="R711" s="99" t="str">
        <f t="shared" si="282"/>
        <v/>
      </c>
      <c r="S711" s="133" t="str">
        <f t="shared" si="283"/>
        <v/>
      </c>
    </row>
    <row r="712" spans="1:19" hidden="1" outlineLevel="1" x14ac:dyDescent="0.2">
      <c r="B712" s="34">
        <v>41156</v>
      </c>
      <c r="C712" s="29">
        <f t="shared" si="271"/>
        <v>15.1</v>
      </c>
      <c r="D712" s="11">
        <f t="shared" si="272"/>
        <v>2</v>
      </c>
      <c r="E712" s="12">
        <f t="shared" si="273"/>
        <v>14.1</v>
      </c>
      <c r="F712" s="13">
        <f t="shared" si="274"/>
        <v>7.9</v>
      </c>
      <c r="G712" s="12">
        <f t="shared" si="263"/>
        <v>17</v>
      </c>
      <c r="H712" s="13">
        <f t="shared" si="275"/>
        <v>2</v>
      </c>
      <c r="I712" s="12">
        <f t="shared" si="263"/>
        <v>17.5</v>
      </c>
      <c r="J712" s="13">
        <f t="shared" si="265"/>
        <v>2</v>
      </c>
      <c r="K712" s="14">
        <f t="shared" si="276"/>
        <v>20.2</v>
      </c>
      <c r="L712" s="56">
        <f t="shared" si="277"/>
        <v>2</v>
      </c>
      <c r="M712" s="22">
        <f t="shared" si="278"/>
        <v>17.3</v>
      </c>
      <c r="N712" s="75">
        <f t="shared" si="279"/>
        <v>2</v>
      </c>
      <c r="O712" s="22">
        <f t="shared" si="280"/>
        <v>19</v>
      </c>
      <c r="P712" s="99">
        <f t="shared" si="281"/>
        <v>2</v>
      </c>
      <c r="Q712" s="22" t="str">
        <f t="shared" si="280"/>
        <v/>
      </c>
      <c r="R712" s="99" t="str">
        <f t="shared" si="282"/>
        <v/>
      </c>
      <c r="S712" s="133" t="str">
        <f t="shared" si="283"/>
        <v/>
      </c>
    </row>
    <row r="713" spans="1:19" hidden="1" outlineLevel="1" x14ac:dyDescent="0.2">
      <c r="B713" s="34">
        <v>41157</v>
      </c>
      <c r="C713" s="29">
        <f t="shared" si="271"/>
        <v>12.8</v>
      </c>
      <c r="D713" s="11">
        <f t="shared" si="272"/>
        <v>9.1999999999999993</v>
      </c>
      <c r="E713" s="12">
        <f t="shared" si="273"/>
        <v>18.8</v>
      </c>
      <c r="F713" s="13">
        <f t="shared" si="274"/>
        <v>2</v>
      </c>
      <c r="G713" s="12">
        <f t="shared" si="263"/>
        <v>19.100000000000001</v>
      </c>
      <c r="H713" s="13">
        <f t="shared" si="275"/>
        <v>2</v>
      </c>
      <c r="I713" s="12">
        <f t="shared" si="263"/>
        <v>15.3</v>
      </c>
      <c r="J713" s="13">
        <f t="shared" si="265"/>
        <v>2</v>
      </c>
      <c r="K713" s="14">
        <f t="shared" si="276"/>
        <v>19.8</v>
      </c>
      <c r="L713" s="56">
        <f t="shared" si="277"/>
        <v>2</v>
      </c>
      <c r="M713" s="22">
        <f t="shared" si="278"/>
        <v>18</v>
      </c>
      <c r="N713" s="75">
        <f t="shared" si="279"/>
        <v>2</v>
      </c>
      <c r="O713" s="22">
        <f t="shared" si="280"/>
        <v>20.2</v>
      </c>
      <c r="P713" s="99">
        <f t="shared" si="281"/>
        <v>2</v>
      </c>
      <c r="Q713" s="22" t="str">
        <f t="shared" si="280"/>
        <v/>
      </c>
      <c r="R713" s="99" t="str">
        <f t="shared" si="282"/>
        <v/>
      </c>
      <c r="S713" s="133" t="str">
        <f t="shared" si="283"/>
        <v/>
      </c>
    </row>
    <row r="714" spans="1:19" hidden="1" outlineLevel="1" x14ac:dyDescent="0.2">
      <c r="B714" s="34">
        <v>41158</v>
      </c>
      <c r="C714" s="29">
        <f t="shared" si="271"/>
        <v>11.7</v>
      </c>
      <c r="D714" s="11">
        <f t="shared" si="272"/>
        <v>10.3</v>
      </c>
      <c r="E714" s="12">
        <f t="shared" si="273"/>
        <v>18.2</v>
      </c>
      <c r="F714" s="13">
        <f t="shared" si="274"/>
        <v>2</v>
      </c>
      <c r="G714" s="12">
        <f t="shared" si="263"/>
        <v>18.399999999999999</v>
      </c>
      <c r="H714" s="13">
        <f t="shared" si="275"/>
        <v>2</v>
      </c>
      <c r="I714" s="12">
        <f t="shared" si="263"/>
        <v>14.5</v>
      </c>
      <c r="J714" s="13">
        <f t="shared" si="265"/>
        <v>7.5</v>
      </c>
      <c r="K714" s="14">
        <f t="shared" si="276"/>
        <v>16.3</v>
      </c>
      <c r="L714" s="56">
        <f t="shared" si="277"/>
        <v>2</v>
      </c>
      <c r="M714" s="22">
        <f t="shared" si="278"/>
        <v>18</v>
      </c>
      <c r="N714" s="75">
        <f t="shared" si="279"/>
        <v>2</v>
      </c>
      <c r="O714" s="22">
        <f t="shared" si="280"/>
        <v>20.5</v>
      </c>
      <c r="P714" s="99">
        <f t="shared" si="281"/>
        <v>2</v>
      </c>
      <c r="Q714" s="22" t="str">
        <f t="shared" si="280"/>
        <v/>
      </c>
      <c r="R714" s="99" t="str">
        <f t="shared" si="282"/>
        <v/>
      </c>
      <c r="S714" s="133" t="str">
        <f t="shared" si="283"/>
        <v/>
      </c>
    </row>
    <row r="715" spans="1:19" hidden="1" outlineLevel="1" x14ac:dyDescent="0.2">
      <c r="B715" s="34">
        <v>41159</v>
      </c>
      <c r="C715" s="29">
        <f t="shared" si="271"/>
        <v>11.5</v>
      </c>
      <c r="D715" s="11">
        <f t="shared" si="272"/>
        <v>10.5</v>
      </c>
      <c r="E715" s="12">
        <f t="shared" si="273"/>
        <v>14.4</v>
      </c>
      <c r="F715" s="13">
        <f t="shared" si="274"/>
        <v>7.6</v>
      </c>
      <c r="G715" s="12">
        <f t="shared" si="263"/>
        <v>17.5</v>
      </c>
      <c r="H715" s="13">
        <f t="shared" si="275"/>
        <v>2</v>
      </c>
      <c r="I715" s="12">
        <f t="shared" si="263"/>
        <v>15.1</v>
      </c>
      <c r="J715" s="13">
        <f t="shared" si="265"/>
        <v>2</v>
      </c>
      <c r="K715" s="14">
        <f t="shared" si="276"/>
        <v>15.9</v>
      </c>
      <c r="L715" s="56">
        <f t="shared" si="277"/>
        <v>2</v>
      </c>
      <c r="M715" s="22">
        <f t="shared" si="278"/>
        <v>17.3</v>
      </c>
      <c r="N715" s="75">
        <f t="shared" si="279"/>
        <v>2</v>
      </c>
      <c r="O715" s="22">
        <f t="shared" si="280"/>
        <v>21.8</v>
      </c>
      <c r="P715" s="99">
        <f t="shared" si="281"/>
        <v>2</v>
      </c>
      <c r="Q715" s="22" t="str">
        <f t="shared" si="280"/>
        <v/>
      </c>
      <c r="R715" s="99" t="str">
        <f t="shared" si="282"/>
        <v/>
      </c>
      <c r="S715" s="133" t="str">
        <f t="shared" si="283"/>
        <v/>
      </c>
    </row>
    <row r="716" spans="1:19" hidden="1" outlineLevel="1" x14ac:dyDescent="0.2">
      <c r="B716" s="34">
        <v>41160</v>
      </c>
      <c r="C716" s="29">
        <f t="shared" si="271"/>
        <v>14.6</v>
      </c>
      <c r="D716" s="11">
        <f t="shared" si="272"/>
        <v>7.4</v>
      </c>
      <c r="E716" s="12">
        <f t="shared" si="273"/>
        <v>13.6</v>
      </c>
      <c r="F716" s="13">
        <f t="shared" si="274"/>
        <v>8.4</v>
      </c>
      <c r="G716" s="12">
        <f t="shared" si="263"/>
        <v>16.2</v>
      </c>
      <c r="H716" s="13">
        <f t="shared" si="275"/>
        <v>2</v>
      </c>
      <c r="I716" s="12">
        <f t="shared" si="263"/>
        <v>11.6</v>
      </c>
      <c r="J716" s="13">
        <f t="shared" si="265"/>
        <v>10.4</v>
      </c>
      <c r="K716" s="14">
        <f t="shared" si="276"/>
        <v>15.9</v>
      </c>
      <c r="L716" s="56">
        <f t="shared" si="277"/>
        <v>2</v>
      </c>
      <c r="M716" s="22">
        <f t="shared" si="278"/>
        <v>17.8</v>
      </c>
      <c r="N716" s="75">
        <f t="shared" si="279"/>
        <v>2</v>
      </c>
      <c r="O716" s="22">
        <f t="shared" si="280"/>
        <v>18.5</v>
      </c>
      <c r="P716" s="99">
        <f t="shared" si="281"/>
        <v>2</v>
      </c>
      <c r="Q716" s="22" t="str">
        <f t="shared" si="280"/>
        <v/>
      </c>
      <c r="R716" s="99" t="str">
        <f t="shared" si="282"/>
        <v/>
      </c>
      <c r="S716" s="133" t="str">
        <f t="shared" si="283"/>
        <v/>
      </c>
    </row>
    <row r="717" spans="1:19" hidden="1" outlineLevel="1" x14ac:dyDescent="0.2">
      <c r="B717" s="34">
        <v>41161</v>
      </c>
      <c r="C717" s="29">
        <f t="shared" si="271"/>
        <v>13.9</v>
      </c>
      <c r="D717" s="11">
        <f t="shared" si="272"/>
        <v>8.1</v>
      </c>
      <c r="E717" s="12">
        <f t="shared" si="273"/>
        <v>13.2</v>
      </c>
      <c r="F717" s="13">
        <f t="shared" si="274"/>
        <v>8.8000000000000007</v>
      </c>
      <c r="G717" s="12">
        <f t="shared" si="263"/>
        <v>16.899999999999999</v>
      </c>
      <c r="H717" s="13">
        <f t="shared" si="275"/>
        <v>2</v>
      </c>
      <c r="I717" s="12">
        <f t="shared" si="263"/>
        <v>12.3</v>
      </c>
      <c r="J717" s="13">
        <f t="shared" si="265"/>
        <v>9.6999999999999993</v>
      </c>
      <c r="K717" s="14">
        <f t="shared" si="276"/>
        <v>17.600000000000001</v>
      </c>
      <c r="L717" s="56">
        <f t="shared" si="277"/>
        <v>2</v>
      </c>
      <c r="M717" s="22">
        <f t="shared" si="278"/>
        <v>19.8</v>
      </c>
      <c r="N717" s="75">
        <f t="shared" si="279"/>
        <v>2</v>
      </c>
      <c r="O717" s="22">
        <f t="shared" si="280"/>
        <v>17.100000000000001</v>
      </c>
      <c r="P717" s="99">
        <f t="shared" si="281"/>
        <v>2</v>
      </c>
      <c r="Q717" s="22" t="str">
        <f t="shared" si="280"/>
        <v/>
      </c>
      <c r="R717" s="99" t="str">
        <f t="shared" si="282"/>
        <v/>
      </c>
      <c r="S717" s="133" t="str">
        <f t="shared" si="283"/>
        <v/>
      </c>
    </row>
    <row r="718" spans="1:19" hidden="1" outlineLevel="1" x14ac:dyDescent="0.2">
      <c r="B718" s="34">
        <v>41162</v>
      </c>
      <c r="C718" s="29">
        <f t="shared" si="271"/>
        <v>13.2</v>
      </c>
      <c r="D718" s="11">
        <f t="shared" si="272"/>
        <v>8.8000000000000007</v>
      </c>
      <c r="E718" s="12">
        <f t="shared" si="273"/>
        <v>14.1</v>
      </c>
      <c r="F718" s="13">
        <f t="shared" si="274"/>
        <v>7.9</v>
      </c>
      <c r="G718" s="12">
        <f t="shared" si="263"/>
        <v>18.7</v>
      </c>
      <c r="H718" s="13">
        <f t="shared" si="275"/>
        <v>2</v>
      </c>
      <c r="I718" s="12">
        <f t="shared" si="263"/>
        <v>12.4</v>
      </c>
      <c r="J718" s="13">
        <f t="shared" si="265"/>
        <v>9.6</v>
      </c>
      <c r="K718" s="14">
        <f t="shared" si="276"/>
        <v>17.100000000000001</v>
      </c>
      <c r="L718" s="56">
        <f t="shared" si="277"/>
        <v>2</v>
      </c>
      <c r="M718" s="22">
        <f t="shared" si="278"/>
        <v>19.7</v>
      </c>
      <c r="N718" s="75">
        <f t="shared" si="279"/>
        <v>2</v>
      </c>
      <c r="O718" s="22">
        <f t="shared" si="280"/>
        <v>16.2</v>
      </c>
      <c r="P718" s="99">
        <f t="shared" si="281"/>
        <v>2</v>
      </c>
      <c r="Q718" s="22" t="str">
        <f t="shared" si="280"/>
        <v/>
      </c>
      <c r="R718" s="99" t="str">
        <f t="shared" si="282"/>
        <v/>
      </c>
      <c r="S718" s="133" t="str">
        <f t="shared" si="283"/>
        <v/>
      </c>
    </row>
    <row r="719" spans="1:19" hidden="1" outlineLevel="1" x14ac:dyDescent="0.2">
      <c r="B719" s="34">
        <v>41163</v>
      </c>
      <c r="C719" s="29">
        <f t="shared" si="271"/>
        <v>13.3</v>
      </c>
      <c r="D719" s="11">
        <f t="shared" si="272"/>
        <v>8.6999999999999993</v>
      </c>
      <c r="E719" s="12">
        <f t="shared" si="273"/>
        <v>13.6</v>
      </c>
      <c r="F719" s="13">
        <f t="shared" si="274"/>
        <v>8.4</v>
      </c>
      <c r="G719" s="12">
        <f t="shared" si="263"/>
        <v>20</v>
      </c>
      <c r="H719" s="13">
        <f t="shared" si="275"/>
        <v>2</v>
      </c>
      <c r="I719" s="12">
        <f t="shared" si="263"/>
        <v>14.5</v>
      </c>
      <c r="J719" s="13">
        <f t="shared" si="265"/>
        <v>7.5</v>
      </c>
      <c r="K719" s="14">
        <f t="shared" si="276"/>
        <v>19.3</v>
      </c>
      <c r="L719" s="56">
        <f t="shared" si="277"/>
        <v>2</v>
      </c>
      <c r="M719" s="22">
        <f t="shared" si="278"/>
        <v>18.399999999999999</v>
      </c>
      <c r="N719" s="75">
        <f t="shared" si="279"/>
        <v>2</v>
      </c>
      <c r="O719" s="22">
        <f t="shared" si="280"/>
        <v>16</v>
      </c>
      <c r="P719" s="99">
        <f t="shared" si="281"/>
        <v>2</v>
      </c>
      <c r="Q719" s="22" t="str">
        <f t="shared" si="280"/>
        <v/>
      </c>
      <c r="R719" s="99" t="str">
        <f t="shared" si="282"/>
        <v/>
      </c>
      <c r="S719" s="133" t="str">
        <f t="shared" si="283"/>
        <v/>
      </c>
    </row>
    <row r="720" spans="1:19" hidden="1" outlineLevel="1" x14ac:dyDescent="0.2">
      <c r="B720" s="34">
        <v>41164</v>
      </c>
      <c r="C720" s="29">
        <f t="shared" si="271"/>
        <v>19.3</v>
      </c>
      <c r="D720" s="11">
        <f t="shared" si="272"/>
        <v>2</v>
      </c>
      <c r="E720" s="12">
        <f t="shared" si="273"/>
        <v>12.3</v>
      </c>
      <c r="F720" s="13">
        <f t="shared" si="274"/>
        <v>9.6999999999999993</v>
      </c>
      <c r="G720" s="12">
        <f t="shared" si="263"/>
        <v>21</v>
      </c>
      <c r="H720" s="13">
        <f t="shared" si="275"/>
        <v>2</v>
      </c>
      <c r="I720" s="12">
        <f t="shared" si="263"/>
        <v>18.3</v>
      </c>
      <c r="J720" s="13">
        <f t="shared" si="265"/>
        <v>2</v>
      </c>
      <c r="K720" s="14">
        <f t="shared" si="276"/>
        <v>19.8</v>
      </c>
      <c r="L720" s="56">
        <f t="shared" si="277"/>
        <v>2</v>
      </c>
      <c r="M720" s="22">
        <f t="shared" si="278"/>
        <v>16.7</v>
      </c>
      <c r="N720" s="75">
        <f t="shared" si="279"/>
        <v>2</v>
      </c>
      <c r="O720" s="22">
        <f t="shared" si="280"/>
        <v>16.2</v>
      </c>
      <c r="P720" s="99">
        <f t="shared" si="281"/>
        <v>2</v>
      </c>
      <c r="Q720" s="22" t="str">
        <f t="shared" si="280"/>
        <v/>
      </c>
      <c r="R720" s="99" t="str">
        <f t="shared" si="282"/>
        <v/>
      </c>
      <c r="S720" s="133" t="str">
        <f t="shared" si="283"/>
        <v/>
      </c>
    </row>
    <row r="721" spans="2:19" hidden="1" outlineLevel="1" x14ac:dyDescent="0.2">
      <c r="B721" s="34">
        <v>41165</v>
      </c>
      <c r="C721" s="29">
        <f t="shared" si="271"/>
        <v>19.3</v>
      </c>
      <c r="D721" s="11">
        <f t="shared" si="272"/>
        <v>2</v>
      </c>
      <c r="E721" s="12">
        <f t="shared" si="273"/>
        <v>16.2</v>
      </c>
      <c r="F721" s="13">
        <f t="shared" si="274"/>
        <v>2</v>
      </c>
      <c r="G721" s="12">
        <f t="shared" si="263"/>
        <v>18.600000000000001</v>
      </c>
      <c r="H721" s="13">
        <f t="shared" si="275"/>
        <v>2</v>
      </c>
      <c r="I721" s="12">
        <f t="shared" si="263"/>
        <v>17.600000000000001</v>
      </c>
      <c r="J721" s="13">
        <f t="shared" si="265"/>
        <v>2</v>
      </c>
      <c r="K721" s="14">
        <f t="shared" si="276"/>
        <v>20.100000000000001</v>
      </c>
      <c r="L721" s="56">
        <f t="shared" si="277"/>
        <v>2</v>
      </c>
      <c r="M721" s="22">
        <f t="shared" si="278"/>
        <v>18.7</v>
      </c>
      <c r="N721" s="75">
        <f t="shared" si="279"/>
        <v>2</v>
      </c>
      <c r="O721" s="22">
        <f t="shared" si="280"/>
        <v>19</v>
      </c>
      <c r="P721" s="99">
        <f t="shared" si="281"/>
        <v>2</v>
      </c>
      <c r="Q721" s="22" t="str">
        <f t="shared" si="280"/>
        <v/>
      </c>
      <c r="R721" s="99" t="str">
        <f t="shared" si="282"/>
        <v/>
      </c>
      <c r="S721" s="133" t="str">
        <f t="shared" si="283"/>
        <v/>
      </c>
    </row>
    <row r="722" spans="2:19" hidden="1" outlineLevel="1" x14ac:dyDescent="0.2">
      <c r="B722" s="34">
        <v>41166</v>
      </c>
      <c r="C722" s="29">
        <f t="shared" si="271"/>
        <v>16.600000000000001</v>
      </c>
      <c r="D722" s="11">
        <f t="shared" si="272"/>
        <v>2</v>
      </c>
      <c r="E722" s="12">
        <f t="shared" si="273"/>
        <v>13.8</v>
      </c>
      <c r="F722" s="13">
        <f t="shared" si="274"/>
        <v>8.1999999999999993</v>
      </c>
      <c r="G722" s="12">
        <f t="shared" si="263"/>
        <v>17.100000000000001</v>
      </c>
      <c r="H722" s="13">
        <f t="shared" si="275"/>
        <v>2</v>
      </c>
      <c r="I722" s="12">
        <f t="shared" si="263"/>
        <v>17.899999999999999</v>
      </c>
      <c r="J722" s="13">
        <f t="shared" si="265"/>
        <v>2</v>
      </c>
      <c r="K722" s="14">
        <f t="shared" si="276"/>
        <v>20</v>
      </c>
      <c r="L722" s="56">
        <f t="shared" si="277"/>
        <v>2</v>
      </c>
      <c r="M722" s="22">
        <f t="shared" si="278"/>
        <v>20</v>
      </c>
      <c r="N722" s="75">
        <f t="shared" si="279"/>
        <v>2</v>
      </c>
      <c r="O722" s="22">
        <f t="shared" si="280"/>
        <v>19.7</v>
      </c>
      <c r="P722" s="99">
        <f t="shared" si="281"/>
        <v>2</v>
      </c>
      <c r="Q722" s="22" t="str">
        <f t="shared" si="280"/>
        <v/>
      </c>
      <c r="R722" s="99" t="str">
        <f t="shared" si="282"/>
        <v/>
      </c>
      <c r="S722" s="133" t="str">
        <f t="shared" si="283"/>
        <v/>
      </c>
    </row>
    <row r="723" spans="2:19" hidden="1" outlineLevel="1" x14ac:dyDescent="0.2">
      <c r="B723" s="34">
        <v>41167</v>
      </c>
      <c r="C723" s="29">
        <f t="shared" si="271"/>
        <v>16.600000000000001</v>
      </c>
      <c r="D723" s="11">
        <f t="shared" si="272"/>
        <v>2</v>
      </c>
      <c r="E723" s="12">
        <f t="shared" si="273"/>
        <v>12.8</v>
      </c>
      <c r="F723" s="13">
        <f t="shared" si="274"/>
        <v>9.1999999999999993</v>
      </c>
      <c r="G723" s="12">
        <f t="shared" si="263"/>
        <v>17.2</v>
      </c>
      <c r="H723" s="13">
        <f t="shared" si="275"/>
        <v>2</v>
      </c>
      <c r="I723" s="12">
        <f t="shared" si="263"/>
        <v>18.899999999999999</v>
      </c>
      <c r="J723" s="13">
        <f t="shared" si="265"/>
        <v>2</v>
      </c>
      <c r="K723" s="14">
        <f t="shared" si="276"/>
        <v>21</v>
      </c>
      <c r="L723" s="56">
        <f t="shared" si="277"/>
        <v>2</v>
      </c>
      <c r="M723" s="22">
        <f t="shared" si="278"/>
        <v>19.100000000000001</v>
      </c>
      <c r="N723" s="75">
        <f t="shared" si="279"/>
        <v>2</v>
      </c>
      <c r="O723" s="22">
        <f t="shared" si="280"/>
        <v>16.3</v>
      </c>
      <c r="P723" s="99">
        <f t="shared" si="281"/>
        <v>2</v>
      </c>
      <c r="Q723" s="22" t="str">
        <f t="shared" si="280"/>
        <v/>
      </c>
      <c r="R723" s="99" t="str">
        <f t="shared" si="282"/>
        <v/>
      </c>
      <c r="S723" s="133" t="str">
        <f t="shared" si="283"/>
        <v/>
      </c>
    </row>
    <row r="724" spans="2:19" hidden="1" outlineLevel="1" x14ac:dyDescent="0.2">
      <c r="B724" s="34">
        <v>41168</v>
      </c>
      <c r="C724" s="29">
        <f t="shared" si="271"/>
        <v>17.100000000000001</v>
      </c>
      <c r="D724" s="11">
        <f t="shared" si="272"/>
        <v>2</v>
      </c>
      <c r="E724" s="12">
        <f t="shared" si="273"/>
        <v>10</v>
      </c>
      <c r="F724" s="13">
        <f t="shared" si="274"/>
        <v>12</v>
      </c>
      <c r="G724" s="12">
        <f t="shared" si="263"/>
        <v>16</v>
      </c>
      <c r="H724" s="13">
        <f t="shared" si="275"/>
        <v>2</v>
      </c>
      <c r="I724" s="12">
        <f t="shared" si="263"/>
        <v>19.100000000000001</v>
      </c>
      <c r="J724" s="13">
        <f t="shared" si="265"/>
        <v>2</v>
      </c>
      <c r="K724" s="14">
        <f t="shared" si="276"/>
        <v>20</v>
      </c>
      <c r="L724" s="56">
        <f t="shared" si="277"/>
        <v>2</v>
      </c>
      <c r="M724" s="22">
        <f t="shared" si="278"/>
        <v>16.5</v>
      </c>
      <c r="N724" s="75">
        <f t="shared" si="279"/>
        <v>2</v>
      </c>
      <c r="O724" s="22">
        <f t="shared" si="280"/>
        <v>12.7</v>
      </c>
      <c r="P724" s="99">
        <f t="shared" si="281"/>
        <v>9.3000000000000007</v>
      </c>
      <c r="Q724" s="22" t="str">
        <f t="shared" si="280"/>
        <v/>
      </c>
      <c r="R724" s="99" t="str">
        <f t="shared" si="282"/>
        <v/>
      </c>
      <c r="S724" s="133" t="str">
        <f t="shared" si="283"/>
        <v/>
      </c>
    </row>
    <row r="725" spans="2:19" hidden="1" outlineLevel="1" x14ac:dyDescent="0.2">
      <c r="B725" s="34">
        <v>41169</v>
      </c>
      <c r="C725" s="29">
        <f t="shared" si="271"/>
        <v>13.8</v>
      </c>
      <c r="D725" s="11">
        <f t="shared" si="272"/>
        <v>8.1999999999999993</v>
      </c>
      <c r="E725" s="12">
        <f t="shared" si="273"/>
        <v>9.9</v>
      </c>
      <c r="F725" s="13">
        <f t="shared" si="274"/>
        <v>12.1</v>
      </c>
      <c r="G725" s="12">
        <f t="shared" si="263"/>
        <v>18.8</v>
      </c>
      <c r="H725" s="13">
        <f t="shared" si="275"/>
        <v>2</v>
      </c>
      <c r="I725" s="12">
        <f t="shared" si="263"/>
        <v>15.5</v>
      </c>
      <c r="J725" s="13">
        <f t="shared" si="265"/>
        <v>2</v>
      </c>
      <c r="K725" s="14">
        <f t="shared" si="276"/>
        <v>18.399999999999999</v>
      </c>
      <c r="L725" s="56">
        <f t="shared" si="277"/>
        <v>2</v>
      </c>
      <c r="M725" s="22">
        <f t="shared" si="278"/>
        <v>14.9</v>
      </c>
      <c r="N725" s="75">
        <f t="shared" si="279"/>
        <v>7.1</v>
      </c>
      <c r="O725" s="22">
        <f t="shared" si="280"/>
        <v>10.4</v>
      </c>
      <c r="P725" s="99">
        <f t="shared" si="281"/>
        <v>11.6</v>
      </c>
      <c r="Q725" s="22" t="str">
        <f t="shared" si="280"/>
        <v/>
      </c>
      <c r="R725" s="99" t="str">
        <f t="shared" si="282"/>
        <v/>
      </c>
      <c r="S725" s="133" t="str">
        <f t="shared" si="283"/>
        <v/>
      </c>
    </row>
    <row r="726" spans="2:19" hidden="1" outlineLevel="1" x14ac:dyDescent="0.2">
      <c r="B726" s="34">
        <v>41170</v>
      </c>
      <c r="C726" s="29">
        <f t="shared" si="271"/>
        <v>12.8</v>
      </c>
      <c r="D726" s="11">
        <f t="shared" si="272"/>
        <v>9.1999999999999993</v>
      </c>
      <c r="E726" s="12">
        <f t="shared" si="273"/>
        <v>10.7</v>
      </c>
      <c r="F726" s="13">
        <f t="shared" si="274"/>
        <v>11.3</v>
      </c>
      <c r="G726" s="12">
        <f t="shared" si="263"/>
        <v>19</v>
      </c>
      <c r="H726" s="13">
        <f t="shared" si="275"/>
        <v>2</v>
      </c>
      <c r="I726" s="12">
        <f t="shared" si="263"/>
        <v>11.7</v>
      </c>
      <c r="J726" s="13">
        <f t="shared" si="265"/>
        <v>10.3</v>
      </c>
      <c r="K726" s="14">
        <f t="shared" si="276"/>
        <v>17.100000000000001</v>
      </c>
      <c r="L726" s="56">
        <f t="shared" si="277"/>
        <v>2</v>
      </c>
      <c r="M726" s="22">
        <f t="shared" si="278"/>
        <v>14</v>
      </c>
      <c r="N726" s="75">
        <f t="shared" si="279"/>
        <v>8</v>
      </c>
      <c r="O726" s="22">
        <f t="shared" si="280"/>
        <v>11.1</v>
      </c>
      <c r="P726" s="99">
        <f t="shared" si="281"/>
        <v>10.9</v>
      </c>
      <c r="Q726" s="22" t="str">
        <f t="shared" si="280"/>
        <v/>
      </c>
      <c r="R726" s="99" t="str">
        <f t="shared" si="282"/>
        <v/>
      </c>
      <c r="S726" s="133" t="str">
        <f t="shared" si="283"/>
        <v/>
      </c>
    </row>
    <row r="727" spans="2:19" hidden="1" outlineLevel="1" x14ac:dyDescent="0.2">
      <c r="B727" s="34">
        <v>41171</v>
      </c>
      <c r="C727" s="29">
        <f t="shared" si="271"/>
        <v>12.6</v>
      </c>
      <c r="D727" s="11">
        <f t="shared" si="272"/>
        <v>9.4</v>
      </c>
      <c r="E727" s="12">
        <f t="shared" si="273"/>
        <v>10.3</v>
      </c>
      <c r="F727" s="13">
        <f t="shared" si="274"/>
        <v>11.7</v>
      </c>
      <c r="G727" s="12">
        <f t="shared" si="263"/>
        <v>19.8</v>
      </c>
      <c r="H727" s="13">
        <f t="shared" si="275"/>
        <v>2</v>
      </c>
      <c r="I727" s="12">
        <f t="shared" si="263"/>
        <v>10</v>
      </c>
      <c r="J727" s="13">
        <f t="shared" si="265"/>
        <v>12</v>
      </c>
      <c r="K727" s="14">
        <f t="shared" si="276"/>
        <v>15.8</v>
      </c>
      <c r="L727" s="56">
        <f t="shared" si="277"/>
        <v>2</v>
      </c>
      <c r="M727" s="22">
        <f t="shared" si="278"/>
        <v>13.9</v>
      </c>
      <c r="N727" s="75">
        <f t="shared" si="279"/>
        <v>8.1</v>
      </c>
      <c r="O727" s="22">
        <f t="shared" si="280"/>
        <v>10.3</v>
      </c>
      <c r="P727" s="99">
        <f t="shared" si="281"/>
        <v>11.7</v>
      </c>
      <c r="Q727" s="22" t="str">
        <f t="shared" si="280"/>
        <v/>
      </c>
      <c r="R727" s="99" t="str">
        <f t="shared" si="282"/>
        <v/>
      </c>
      <c r="S727" s="133" t="str">
        <f t="shared" si="283"/>
        <v/>
      </c>
    </row>
    <row r="728" spans="2:19" hidden="1" outlineLevel="1" x14ac:dyDescent="0.2">
      <c r="B728" s="34">
        <v>41172</v>
      </c>
      <c r="C728" s="29">
        <f t="shared" si="271"/>
        <v>12.8</v>
      </c>
      <c r="D728" s="11">
        <f t="shared" si="272"/>
        <v>9.1999999999999993</v>
      </c>
      <c r="E728" s="12">
        <f t="shared" si="273"/>
        <v>11.3</v>
      </c>
      <c r="F728" s="13">
        <f t="shared" si="274"/>
        <v>10.7</v>
      </c>
      <c r="G728" s="12">
        <f t="shared" si="263"/>
        <v>21</v>
      </c>
      <c r="H728" s="13">
        <f t="shared" si="275"/>
        <v>2</v>
      </c>
      <c r="I728" s="12">
        <f t="shared" si="263"/>
        <v>10.3</v>
      </c>
      <c r="J728" s="13">
        <f t="shared" si="265"/>
        <v>11.7</v>
      </c>
      <c r="K728" s="14">
        <f t="shared" si="276"/>
        <v>16.5</v>
      </c>
      <c r="L728" s="56">
        <f t="shared" si="277"/>
        <v>2</v>
      </c>
      <c r="M728" s="22">
        <f t="shared" si="278"/>
        <v>14.4</v>
      </c>
      <c r="N728" s="75">
        <f t="shared" si="279"/>
        <v>7.6</v>
      </c>
      <c r="O728" s="22">
        <f t="shared" si="280"/>
        <v>9.9</v>
      </c>
      <c r="P728" s="99">
        <f t="shared" si="281"/>
        <v>12.1</v>
      </c>
      <c r="Q728" s="22" t="str">
        <f t="shared" si="280"/>
        <v/>
      </c>
      <c r="R728" s="99" t="str">
        <f t="shared" si="282"/>
        <v/>
      </c>
      <c r="S728" s="133" t="str">
        <f t="shared" si="283"/>
        <v/>
      </c>
    </row>
    <row r="729" spans="2:19" hidden="1" outlineLevel="1" x14ac:dyDescent="0.2">
      <c r="B729" s="34">
        <v>41173</v>
      </c>
      <c r="C729" s="29">
        <f t="shared" si="271"/>
        <v>12</v>
      </c>
      <c r="D729" s="11">
        <f t="shared" si="272"/>
        <v>10</v>
      </c>
      <c r="E729" s="12">
        <f t="shared" si="273"/>
        <v>10.4</v>
      </c>
      <c r="F729" s="13">
        <f t="shared" si="274"/>
        <v>11.6</v>
      </c>
      <c r="G729" s="12">
        <f t="shared" si="263"/>
        <v>18.8</v>
      </c>
      <c r="H729" s="13">
        <f t="shared" si="275"/>
        <v>2</v>
      </c>
      <c r="I729" s="12">
        <f t="shared" si="263"/>
        <v>12.5</v>
      </c>
      <c r="J729" s="13">
        <f t="shared" si="265"/>
        <v>9.5</v>
      </c>
      <c r="K729" s="14">
        <f t="shared" si="276"/>
        <v>17.100000000000001</v>
      </c>
      <c r="L729" s="56">
        <f t="shared" si="277"/>
        <v>2</v>
      </c>
      <c r="M729" s="22">
        <f t="shared" si="278"/>
        <v>12.6</v>
      </c>
      <c r="N729" s="75">
        <f t="shared" si="279"/>
        <v>9.4</v>
      </c>
      <c r="O729" s="22">
        <f t="shared" si="280"/>
        <v>9.4</v>
      </c>
      <c r="P729" s="99">
        <f t="shared" si="281"/>
        <v>12.6</v>
      </c>
      <c r="Q729" s="22" t="str">
        <f t="shared" si="280"/>
        <v/>
      </c>
      <c r="R729" s="99" t="str">
        <f t="shared" si="282"/>
        <v/>
      </c>
      <c r="S729" s="133" t="str">
        <f t="shared" si="283"/>
        <v/>
      </c>
    </row>
    <row r="730" spans="2:19" hidden="1" outlineLevel="1" x14ac:dyDescent="0.2">
      <c r="B730" s="34">
        <v>41174</v>
      </c>
      <c r="C730" s="29">
        <f t="shared" si="271"/>
        <v>13.2</v>
      </c>
      <c r="D730" s="11">
        <f t="shared" si="272"/>
        <v>8.8000000000000007</v>
      </c>
      <c r="E730" s="12">
        <f t="shared" si="273"/>
        <v>12.5</v>
      </c>
      <c r="F730" s="13">
        <f t="shared" si="274"/>
        <v>9.5</v>
      </c>
      <c r="G730" s="12">
        <f t="shared" si="263"/>
        <v>14</v>
      </c>
      <c r="H730" s="13">
        <f t="shared" si="275"/>
        <v>8</v>
      </c>
      <c r="I730" s="12">
        <f t="shared" si="263"/>
        <v>14.3</v>
      </c>
      <c r="J730" s="13">
        <f t="shared" si="265"/>
        <v>7.6999999999999993</v>
      </c>
      <c r="K730" s="14">
        <f t="shared" si="276"/>
        <v>19.100000000000001</v>
      </c>
      <c r="L730" s="56">
        <f t="shared" si="277"/>
        <v>2</v>
      </c>
      <c r="M730" s="22">
        <f t="shared" si="278"/>
        <v>11.6</v>
      </c>
      <c r="N730" s="75">
        <f t="shared" si="279"/>
        <v>10.4</v>
      </c>
      <c r="O730" s="22">
        <f t="shared" si="280"/>
        <v>9.6</v>
      </c>
      <c r="P730" s="99">
        <f t="shared" si="281"/>
        <v>12.4</v>
      </c>
      <c r="Q730" s="22" t="str">
        <f t="shared" si="280"/>
        <v/>
      </c>
      <c r="R730" s="99" t="str">
        <f t="shared" si="282"/>
        <v/>
      </c>
      <c r="S730" s="133" t="str">
        <f t="shared" si="283"/>
        <v/>
      </c>
    </row>
    <row r="731" spans="2:19" hidden="1" outlineLevel="1" x14ac:dyDescent="0.2">
      <c r="B731" s="34">
        <v>41175</v>
      </c>
      <c r="C731" s="29">
        <f t="shared" si="271"/>
        <v>11.4</v>
      </c>
      <c r="D731" s="11">
        <f t="shared" si="272"/>
        <v>10.6</v>
      </c>
      <c r="E731" s="12">
        <f t="shared" si="273"/>
        <v>13.2</v>
      </c>
      <c r="F731" s="13">
        <f t="shared" si="274"/>
        <v>8.8000000000000007</v>
      </c>
      <c r="G731" s="12">
        <f t="shared" si="263"/>
        <v>17.399999999999999</v>
      </c>
      <c r="H731" s="13">
        <f t="shared" si="275"/>
        <v>2</v>
      </c>
      <c r="I731" s="12">
        <f t="shared" si="263"/>
        <v>14.9</v>
      </c>
      <c r="J731" s="13">
        <f t="shared" si="265"/>
        <v>7.1</v>
      </c>
      <c r="K731" s="14">
        <f t="shared" si="276"/>
        <v>17.3</v>
      </c>
      <c r="L731" s="56">
        <f t="shared" si="277"/>
        <v>2</v>
      </c>
      <c r="M731" s="22">
        <f t="shared" si="278"/>
        <v>13.4</v>
      </c>
      <c r="N731" s="75">
        <f t="shared" si="279"/>
        <v>8.6</v>
      </c>
      <c r="O731" s="22">
        <f t="shared" si="280"/>
        <v>11.2</v>
      </c>
      <c r="P731" s="99">
        <f t="shared" si="281"/>
        <v>10.8</v>
      </c>
      <c r="Q731" s="22" t="str">
        <f t="shared" si="280"/>
        <v/>
      </c>
      <c r="R731" s="99" t="str">
        <f t="shared" si="282"/>
        <v/>
      </c>
      <c r="S731" s="133" t="str">
        <f t="shared" si="283"/>
        <v/>
      </c>
    </row>
    <row r="732" spans="2:19" hidden="1" outlineLevel="1" x14ac:dyDescent="0.2">
      <c r="B732" s="34">
        <v>41176</v>
      </c>
      <c r="C732" s="29">
        <f t="shared" si="271"/>
        <v>13</v>
      </c>
      <c r="D732" s="11">
        <f t="shared" si="272"/>
        <v>9</v>
      </c>
      <c r="E732" s="12">
        <f t="shared" si="273"/>
        <v>13.3</v>
      </c>
      <c r="F732" s="13">
        <f t="shared" si="274"/>
        <v>8.6999999999999993</v>
      </c>
      <c r="G732" s="12">
        <f t="shared" si="263"/>
        <v>10.199999999999999</v>
      </c>
      <c r="H732" s="13">
        <f t="shared" si="275"/>
        <v>11.8</v>
      </c>
      <c r="I732" s="12">
        <f t="shared" si="263"/>
        <v>14.1</v>
      </c>
      <c r="J732" s="13">
        <f t="shared" si="265"/>
        <v>7.9</v>
      </c>
      <c r="K732" s="14">
        <f t="shared" si="276"/>
        <v>17.3</v>
      </c>
      <c r="L732" s="56">
        <f t="shared" si="277"/>
        <v>2</v>
      </c>
      <c r="M732" s="22">
        <f t="shared" si="278"/>
        <v>15</v>
      </c>
      <c r="N732" s="75">
        <f t="shared" si="279"/>
        <v>2</v>
      </c>
      <c r="O732" s="22">
        <f t="shared" si="280"/>
        <v>12.5</v>
      </c>
      <c r="P732" s="99">
        <f t="shared" si="281"/>
        <v>9.5</v>
      </c>
      <c r="Q732" s="22" t="str">
        <f t="shared" si="280"/>
        <v/>
      </c>
      <c r="R732" s="99" t="str">
        <f t="shared" si="282"/>
        <v/>
      </c>
      <c r="S732" s="133" t="str">
        <f t="shared" si="283"/>
        <v/>
      </c>
    </row>
    <row r="733" spans="2:19" hidden="1" outlineLevel="1" x14ac:dyDescent="0.2">
      <c r="B733" s="34">
        <v>41177</v>
      </c>
      <c r="C733" s="29">
        <f t="shared" si="271"/>
        <v>12.9</v>
      </c>
      <c r="D733" s="11">
        <f t="shared" si="272"/>
        <v>9.1</v>
      </c>
      <c r="E733" s="12">
        <f t="shared" si="273"/>
        <v>12.3</v>
      </c>
      <c r="F733" s="13">
        <f t="shared" si="274"/>
        <v>9.6999999999999993</v>
      </c>
      <c r="G733" s="12">
        <f t="shared" si="263"/>
        <v>8.6999999999999993</v>
      </c>
      <c r="H733" s="13">
        <f t="shared" si="275"/>
        <v>13.3</v>
      </c>
      <c r="I733" s="12">
        <f t="shared" si="263"/>
        <v>14.6</v>
      </c>
      <c r="J733" s="13">
        <f t="shared" si="265"/>
        <v>7.4</v>
      </c>
      <c r="K733" s="14">
        <f t="shared" si="276"/>
        <v>11.4</v>
      </c>
      <c r="L733" s="56">
        <f t="shared" si="277"/>
        <v>10.6</v>
      </c>
      <c r="M733" s="22">
        <f t="shared" si="278"/>
        <v>16.5</v>
      </c>
      <c r="N733" s="75">
        <f t="shared" si="279"/>
        <v>2</v>
      </c>
      <c r="O733" s="22">
        <f t="shared" si="280"/>
        <v>12.1</v>
      </c>
      <c r="P733" s="99">
        <f t="shared" si="281"/>
        <v>9.9</v>
      </c>
      <c r="Q733" s="22" t="str">
        <f t="shared" si="280"/>
        <v/>
      </c>
      <c r="R733" s="99" t="str">
        <f t="shared" si="282"/>
        <v/>
      </c>
      <c r="S733" s="133" t="str">
        <f t="shared" si="283"/>
        <v/>
      </c>
    </row>
    <row r="734" spans="2:19" hidden="1" outlineLevel="1" x14ac:dyDescent="0.2">
      <c r="B734" s="34">
        <v>41178</v>
      </c>
      <c r="C734" s="29">
        <f t="shared" si="271"/>
        <v>14.2</v>
      </c>
      <c r="D734" s="11">
        <f t="shared" si="272"/>
        <v>7.8000000000000007</v>
      </c>
      <c r="E734" s="12">
        <f t="shared" si="273"/>
        <v>13.9</v>
      </c>
      <c r="F734" s="13">
        <f t="shared" si="274"/>
        <v>8.1</v>
      </c>
      <c r="G734" s="12">
        <f t="shared" si="263"/>
        <v>9.8000000000000007</v>
      </c>
      <c r="H734" s="13">
        <f t="shared" si="275"/>
        <v>12.2</v>
      </c>
      <c r="I734" s="12">
        <f t="shared" si="263"/>
        <v>15.1</v>
      </c>
      <c r="J734" s="13">
        <f t="shared" si="265"/>
        <v>2</v>
      </c>
      <c r="K734" s="14">
        <f t="shared" si="276"/>
        <v>8.1</v>
      </c>
      <c r="L734" s="56">
        <f t="shared" si="277"/>
        <v>13.9</v>
      </c>
      <c r="M734" s="22">
        <f t="shared" si="278"/>
        <v>17.7</v>
      </c>
      <c r="N734" s="75">
        <f t="shared" si="279"/>
        <v>2</v>
      </c>
      <c r="O734" s="22">
        <f t="shared" si="280"/>
        <v>12.2</v>
      </c>
      <c r="P734" s="99">
        <f t="shared" si="281"/>
        <v>9.8000000000000007</v>
      </c>
      <c r="Q734" s="22" t="str">
        <f t="shared" si="280"/>
        <v/>
      </c>
      <c r="R734" s="99" t="str">
        <f t="shared" si="282"/>
        <v/>
      </c>
      <c r="S734" s="133" t="str">
        <f t="shared" si="283"/>
        <v/>
      </c>
    </row>
    <row r="735" spans="2:19" hidden="1" outlineLevel="1" x14ac:dyDescent="0.2">
      <c r="B735" s="34">
        <v>41179</v>
      </c>
      <c r="C735" s="29">
        <f t="shared" si="271"/>
        <v>13</v>
      </c>
      <c r="D735" s="11">
        <f t="shared" si="272"/>
        <v>9</v>
      </c>
      <c r="E735" s="12">
        <f t="shared" si="273"/>
        <v>14.5</v>
      </c>
      <c r="F735" s="13">
        <f t="shared" si="274"/>
        <v>7.5</v>
      </c>
      <c r="G735" s="12">
        <f t="shared" si="263"/>
        <v>13.2</v>
      </c>
      <c r="H735" s="13">
        <f t="shared" si="275"/>
        <v>8.8000000000000007</v>
      </c>
      <c r="I735" s="12">
        <f t="shared" si="263"/>
        <v>16.7</v>
      </c>
      <c r="J735" s="13">
        <f t="shared" si="265"/>
        <v>2</v>
      </c>
      <c r="K735" s="14">
        <f t="shared" si="276"/>
        <v>9.9</v>
      </c>
      <c r="L735" s="56">
        <f t="shared" si="277"/>
        <v>12.1</v>
      </c>
      <c r="M735" s="22">
        <f t="shared" si="278"/>
        <v>17.399999999999999</v>
      </c>
      <c r="N735" s="75">
        <f t="shared" si="279"/>
        <v>2</v>
      </c>
      <c r="O735" s="22">
        <f t="shared" si="280"/>
        <v>9.9</v>
      </c>
      <c r="P735" s="99">
        <f t="shared" si="281"/>
        <v>12.1</v>
      </c>
      <c r="Q735" s="22" t="str">
        <f t="shared" si="280"/>
        <v/>
      </c>
      <c r="R735" s="99" t="str">
        <f t="shared" si="282"/>
        <v/>
      </c>
      <c r="S735" s="133" t="str">
        <f t="shared" si="283"/>
        <v/>
      </c>
    </row>
    <row r="736" spans="2:19" hidden="1" outlineLevel="1" x14ac:dyDescent="0.2">
      <c r="B736" s="34">
        <v>41180</v>
      </c>
      <c r="C736" s="29">
        <f t="shared" si="271"/>
        <v>10</v>
      </c>
      <c r="D736" s="11">
        <f t="shared" si="272"/>
        <v>12</v>
      </c>
      <c r="E736" s="12">
        <f t="shared" si="273"/>
        <v>16</v>
      </c>
      <c r="F736" s="13">
        <f t="shared" si="274"/>
        <v>2</v>
      </c>
      <c r="G736" s="12">
        <f t="shared" si="263"/>
        <v>14.5</v>
      </c>
      <c r="H736" s="13">
        <f t="shared" si="275"/>
        <v>7.5</v>
      </c>
      <c r="I736" s="12">
        <f t="shared" si="263"/>
        <v>15</v>
      </c>
      <c r="J736" s="13">
        <f t="shared" si="265"/>
        <v>2</v>
      </c>
      <c r="K736" s="14">
        <f t="shared" si="276"/>
        <v>10.6</v>
      </c>
      <c r="L736" s="56">
        <f t="shared" si="277"/>
        <v>11.4</v>
      </c>
      <c r="M736" s="22">
        <f t="shared" si="278"/>
        <v>14.3</v>
      </c>
      <c r="N736" s="75">
        <f t="shared" si="279"/>
        <v>7.6999999999999993</v>
      </c>
      <c r="O736" s="22">
        <f t="shared" si="280"/>
        <v>9.8000000000000007</v>
      </c>
      <c r="P736" s="99">
        <f t="shared" si="281"/>
        <v>12.2</v>
      </c>
      <c r="Q736" s="22" t="str">
        <f t="shared" si="280"/>
        <v/>
      </c>
      <c r="R736" s="99" t="str">
        <f t="shared" si="282"/>
        <v/>
      </c>
      <c r="S736" s="133" t="str">
        <f t="shared" si="283"/>
        <v/>
      </c>
    </row>
    <row r="737" spans="1:19" hidden="1" outlineLevel="1" x14ac:dyDescent="0.2">
      <c r="B737" s="34">
        <v>41181</v>
      </c>
      <c r="C737" s="29">
        <f t="shared" si="271"/>
        <v>11.7</v>
      </c>
      <c r="D737" s="11">
        <f t="shared" si="272"/>
        <v>10.3</v>
      </c>
      <c r="E737" s="12">
        <f t="shared" si="273"/>
        <v>17.2</v>
      </c>
      <c r="F737" s="13">
        <f t="shared" si="274"/>
        <v>2</v>
      </c>
      <c r="G737" s="12">
        <f t="shared" si="263"/>
        <v>11.9</v>
      </c>
      <c r="H737" s="13">
        <f t="shared" si="275"/>
        <v>10.1</v>
      </c>
      <c r="I737" s="12">
        <f t="shared" si="263"/>
        <v>15.9</v>
      </c>
      <c r="J737" s="13">
        <f t="shared" si="265"/>
        <v>2</v>
      </c>
      <c r="K737" s="14">
        <f t="shared" si="276"/>
        <v>11.8</v>
      </c>
      <c r="L737" s="56">
        <f t="shared" si="277"/>
        <v>10.199999999999999</v>
      </c>
      <c r="M737" s="22">
        <f t="shared" si="278"/>
        <v>13.8</v>
      </c>
      <c r="N737" s="75">
        <f t="shared" si="279"/>
        <v>8.1999999999999993</v>
      </c>
      <c r="O737" s="22">
        <f t="shared" si="280"/>
        <v>9.6</v>
      </c>
      <c r="P737" s="99">
        <f t="shared" si="281"/>
        <v>12.4</v>
      </c>
      <c r="Q737" s="22" t="str">
        <f t="shared" si="280"/>
        <v/>
      </c>
      <c r="R737" s="99" t="str">
        <f t="shared" si="282"/>
        <v/>
      </c>
      <c r="S737" s="133" t="str">
        <f t="shared" si="283"/>
        <v/>
      </c>
    </row>
    <row r="738" spans="1:19" hidden="1" outlineLevel="1" x14ac:dyDescent="0.2">
      <c r="B738" s="34">
        <v>41182</v>
      </c>
      <c r="C738" s="29">
        <f t="shared" si="271"/>
        <v>11.9</v>
      </c>
      <c r="D738" s="11">
        <f t="shared" si="272"/>
        <v>10.1</v>
      </c>
      <c r="E738" s="12">
        <f t="shared" si="273"/>
        <v>16.100000000000001</v>
      </c>
      <c r="F738" s="13">
        <f t="shared" si="274"/>
        <v>2</v>
      </c>
      <c r="G738" s="12">
        <f t="shared" si="263"/>
        <v>11</v>
      </c>
      <c r="H738" s="13">
        <f t="shared" si="275"/>
        <v>11</v>
      </c>
      <c r="I738" s="12">
        <f t="shared" si="263"/>
        <v>15.6</v>
      </c>
      <c r="J738" s="13">
        <f t="shared" si="265"/>
        <v>2</v>
      </c>
      <c r="K738" s="14">
        <f t="shared" si="276"/>
        <v>14</v>
      </c>
      <c r="L738" s="56">
        <f t="shared" si="277"/>
        <v>8</v>
      </c>
      <c r="M738" s="22">
        <f t="shared" si="278"/>
        <v>10.3</v>
      </c>
      <c r="N738" s="75">
        <f t="shared" si="279"/>
        <v>11.7</v>
      </c>
      <c r="O738" s="22">
        <f t="shared" si="280"/>
        <v>10.1</v>
      </c>
      <c r="P738" s="99">
        <f t="shared" si="281"/>
        <v>11.9</v>
      </c>
      <c r="Q738" s="22" t="str">
        <f t="shared" si="280"/>
        <v/>
      </c>
      <c r="R738" s="99" t="str">
        <f t="shared" si="282"/>
        <v/>
      </c>
      <c r="S738" s="133" t="str">
        <f t="shared" si="283"/>
        <v/>
      </c>
    </row>
    <row r="739" spans="1:19" hidden="1" outlineLevel="1" x14ac:dyDescent="0.2">
      <c r="B739" s="35"/>
      <c r="C739" s="30"/>
      <c r="D739" s="15"/>
      <c r="E739" s="16"/>
      <c r="F739" s="17" t="str">
        <f>IF(ISBLANK(E739),"",IF(E739&lt;15,20-E739,0))</f>
        <v/>
      </c>
      <c r="G739" s="16" t="str">
        <f t="shared" si="263"/>
        <v/>
      </c>
      <c r="H739" s="17" t="str">
        <f t="shared" si="275"/>
        <v/>
      </c>
      <c r="I739" s="16" t="str">
        <f t="shared" si="263"/>
        <v/>
      </c>
      <c r="J739" s="17" t="str">
        <f t="shared" si="265"/>
        <v/>
      </c>
      <c r="K739" s="18"/>
      <c r="L739" s="72"/>
      <c r="M739" s="18"/>
      <c r="N739" s="50"/>
      <c r="O739" s="18"/>
      <c r="P739" s="101"/>
      <c r="Q739" s="18"/>
      <c r="R739" s="101"/>
      <c r="S739" s="133" t="str">
        <f t="shared" si="283"/>
        <v/>
      </c>
    </row>
    <row r="740" spans="1:19" s="44" customFormat="1" ht="15" collapsed="1" x14ac:dyDescent="0.2">
      <c r="A740" s="45"/>
      <c r="B740" s="36" t="s">
        <v>9</v>
      </c>
      <c r="C740" s="31">
        <f>+IF(ISERROR(SUBTOTAL(1,C709:C739)),"FALSCH!",SUBTOTAL(1,C709:C739))</f>
        <v>14.073333333333331</v>
      </c>
      <c r="D740" s="24">
        <f>+SUM(D709:D739)</f>
        <v>213.70000000000002</v>
      </c>
      <c r="E740" s="23">
        <f>+IF(ISERROR(SUBTOTAL(1,E709:E739)),"FALSCH!",SUBTOTAL(1,E709:E739))</f>
        <v>13.556666666666667</v>
      </c>
      <c r="F740" s="24">
        <f>+SUM(F709:F739)</f>
        <v>235.79999999999998</v>
      </c>
      <c r="G740" s="23">
        <f>+IF(ISERROR(SUBTOTAL(1,G709:G739)),"FALSCH!",SUBTOTAL(1,G709:G739))</f>
        <v>16.229999999999997</v>
      </c>
      <c r="H740" s="24">
        <f>+SUM(H709:H739)</f>
        <v>132.80000000000001</v>
      </c>
      <c r="I740" s="23">
        <f>+IF(ISERROR(SUBTOTAL(1,I709:I739)),"FALSCH!",SUBTOTAL(1,I709:I739))</f>
        <v>15.156666666666668</v>
      </c>
      <c r="J740" s="24">
        <f>+SUM(J709:J739)</f>
        <v>152.29999999999998</v>
      </c>
      <c r="K740" s="23">
        <f>+IF(ISERROR(SUBTOTAL(1,K709:K739)),"",SUBTOTAL(1,K709:K739))</f>
        <v>16.433333333333337</v>
      </c>
      <c r="L740" s="54">
        <f>+IF(L709&lt;&gt;"",SUBTOTAL(9,L709:L739),"")</f>
        <v>125.80000000000001</v>
      </c>
      <c r="M740" s="23">
        <f>+IF(ISERROR(SUBTOTAL(1,M709:M739)),"",SUBTOTAL(1,M709:M739))</f>
        <v>16.106666666666666</v>
      </c>
      <c r="N740" s="54">
        <f>+IF(N709&lt;&gt;"",SUBTOTAL(9,N709:N739),"")</f>
        <v>132.20000000000002</v>
      </c>
      <c r="O740" s="23">
        <f>+IF(ISERROR(SUBTOTAL(1,O709:O739)),"",SUBTOTAL(1,O709:O739))</f>
        <v>14.493333333333334</v>
      </c>
      <c r="P740" s="54">
        <f>+IF(P709&lt;&gt;"",SUBTOTAL(9,P709:P739),"")</f>
        <v>199.2</v>
      </c>
      <c r="Q740" s="23" t="str">
        <f>+IF(ISERROR(SUBTOTAL(1,Q709:Q739)),"",SUBTOTAL(1,Q709:Q739))</f>
        <v/>
      </c>
      <c r="R740" s="54" t="str">
        <f>+IF(R709&lt;&gt;"",SUBTOTAL(9,R709:R739),"")</f>
        <v/>
      </c>
      <c r="S740" s="63" t="str">
        <f>+IF(Q740&lt;&gt;"",((J740+L740+N740+P740+R740)/5),"")</f>
        <v/>
      </c>
    </row>
    <row r="741" spans="1:19" hidden="1" outlineLevel="1" x14ac:dyDescent="0.2">
      <c r="B741" s="37">
        <v>41183</v>
      </c>
      <c r="C741" s="32">
        <f t="shared" ref="C741:C771" si="284">C312</f>
        <v>10.3</v>
      </c>
      <c r="D741" s="19">
        <f t="shared" ref="D741:D771" si="285">D312+2</f>
        <v>11.7</v>
      </c>
      <c r="E741" s="20">
        <f t="shared" ref="E741:E771" si="286">IF(ISBLANK(E312),"",E312)</f>
        <v>12.2</v>
      </c>
      <c r="F741" s="21">
        <f t="shared" ref="F741:F771" si="287">IF(E312&lt;&gt;"",F312+2,"")</f>
        <v>9.8000000000000007</v>
      </c>
      <c r="G741" s="20">
        <f t="shared" ref="G741:I771" si="288">IF(ISBLANK(G312),"",G312)</f>
        <v>10.7</v>
      </c>
      <c r="H741" s="21">
        <f t="shared" ref="H741:H771" si="289">IF(G312&lt;&gt;"",H312+2,"")</f>
        <v>11.3</v>
      </c>
      <c r="I741" s="20">
        <f t="shared" si="288"/>
        <v>14.8</v>
      </c>
      <c r="J741" s="21">
        <f t="shared" ref="J741:J771" si="290">IF(I312&lt;&gt;"",J312+2,"")</f>
        <v>7.1999999999999993</v>
      </c>
      <c r="K741" s="22">
        <f t="shared" ref="K741:K771" si="291">IF(ISBLANK(K312),"",K312)</f>
        <v>12</v>
      </c>
      <c r="L741" s="55">
        <f t="shared" ref="L741:L771" si="292">IF(K312&lt;&gt;"",L312+2,"")</f>
        <v>10</v>
      </c>
      <c r="M741" s="22">
        <f>IF(ISBLANK(M312),"",M312)</f>
        <v>12.1</v>
      </c>
      <c r="N741" s="75">
        <f t="shared" ref="N741:N771" si="293">IF(M312&lt;&gt;"",N312+2,"")</f>
        <v>9.9</v>
      </c>
      <c r="O741" s="22">
        <f t="shared" ref="O741:Q771" si="294">IF(ISBLANK(O312),"",O312)</f>
        <v>11.1</v>
      </c>
      <c r="P741" s="99">
        <f t="shared" ref="P741:P771" si="295">IF(O312&lt;&gt;"",P312+2,"")</f>
        <v>10.9</v>
      </c>
      <c r="Q741" s="22" t="str">
        <f t="shared" si="294"/>
        <v/>
      </c>
      <c r="R741" s="99" t="str">
        <f t="shared" ref="R741:R771" si="296">IF(Q312&lt;&gt;"",R312+2,"")</f>
        <v/>
      </c>
      <c r="S741" s="133" t="str">
        <f>+IF(Q741&lt;&gt;"",((J741+L741+N741+P741+R741)/5),"")</f>
        <v/>
      </c>
    </row>
    <row r="742" spans="1:19" hidden="1" outlineLevel="1" x14ac:dyDescent="0.2">
      <c r="B742" s="34">
        <v>41184</v>
      </c>
      <c r="C742" s="29">
        <f t="shared" si="284"/>
        <v>11</v>
      </c>
      <c r="D742" s="11">
        <f t="shared" si="285"/>
        <v>11</v>
      </c>
      <c r="E742" s="12">
        <f t="shared" si="286"/>
        <v>13.5</v>
      </c>
      <c r="F742" s="13">
        <f t="shared" si="287"/>
        <v>8.5</v>
      </c>
      <c r="G742" s="12">
        <f t="shared" si="288"/>
        <v>9</v>
      </c>
      <c r="H742" s="13">
        <f t="shared" si="289"/>
        <v>13</v>
      </c>
      <c r="I742" s="12">
        <f t="shared" si="288"/>
        <v>12.4</v>
      </c>
      <c r="J742" s="13">
        <f t="shared" si="290"/>
        <v>9.6</v>
      </c>
      <c r="K742" s="14">
        <f t="shared" si="291"/>
        <v>16.3</v>
      </c>
      <c r="L742" s="56">
        <f t="shared" si="292"/>
        <v>2</v>
      </c>
      <c r="M742" s="22">
        <f t="shared" ref="M742:M771" si="297">IF(ISBLANK(M313),"",M313)</f>
        <v>16.899999999999999</v>
      </c>
      <c r="N742" s="75">
        <f t="shared" si="293"/>
        <v>2</v>
      </c>
      <c r="O742" s="22">
        <f t="shared" si="294"/>
        <v>13.9</v>
      </c>
      <c r="P742" s="99">
        <f t="shared" si="295"/>
        <v>8.1</v>
      </c>
      <c r="Q742" s="22" t="str">
        <f t="shared" si="294"/>
        <v/>
      </c>
      <c r="R742" s="99" t="str">
        <f t="shared" si="296"/>
        <v/>
      </c>
      <c r="S742" s="133" t="str">
        <f t="shared" ref="S742:S771" si="298">+IF(Q742&lt;&gt;"",((J742+L742+N742+P742+R742)/5),"")</f>
        <v/>
      </c>
    </row>
    <row r="743" spans="1:19" hidden="1" outlineLevel="1" x14ac:dyDescent="0.2">
      <c r="B743" s="34">
        <v>41185</v>
      </c>
      <c r="C743" s="29">
        <f t="shared" si="284"/>
        <v>13.4</v>
      </c>
      <c r="D743" s="11">
        <f t="shared" si="285"/>
        <v>8.6</v>
      </c>
      <c r="E743" s="12">
        <f t="shared" si="286"/>
        <v>13.1</v>
      </c>
      <c r="F743" s="13">
        <f t="shared" si="287"/>
        <v>8.9</v>
      </c>
      <c r="G743" s="12">
        <f t="shared" si="288"/>
        <v>12.2</v>
      </c>
      <c r="H743" s="13">
        <f t="shared" si="289"/>
        <v>9.8000000000000007</v>
      </c>
      <c r="I743" s="12">
        <f t="shared" si="288"/>
        <v>7.7</v>
      </c>
      <c r="J743" s="13">
        <f t="shared" si="290"/>
        <v>14.3</v>
      </c>
      <c r="K743" s="14">
        <f t="shared" si="291"/>
        <v>13.5</v>
      </c>
      <c r="L743" s="56">
        <f t="shared" si="292"/>
        <v>8.5</v>
      </c>
      <c r="M743" s="22">
        <f t="shared" si="297"/>
        <v>17.600000000000001</v>
      </c>
      <c r="N743" s="75">
        <f t="shared" si="293"/>
        <v>2</v>
      </c>
      <c r="O743" s="22">
        <f t="shared" si="294"/>
        <v>11.2</v>
      </c>
      <c r="P743" s="99">
        <f t="shared" si="295"/>
        <v>10.8</v>
      </c>
      <c r="Q743" s="22" t="str">
        <f t="shared" si="294"/>
        <v/>
      </c>
      <c r="R743" s="99" t="str">
        <f t="shared" si="296"/>
        <v/>
      </c>
      <c r="S743" s="133" t="str">
        <f t="shared" si="298"/>
        <v/>
      </c>
    </row>
    <row r="744" spans="1:19" hidden="1" outlineLevel="1" x14ac:dyDescent="0.2">
      <c r="B744" s="34">
        <v>41186</v>
      </c>
      <c r="C744" s="29">
        <f t="shared" si="284"/>
        <v>11.9</v>
      </c>
      <c r="D744" s="11">
        <f t="shared" si="285"/>
        <v>10.1</v>
      </c>
      <c r="E744" s="12">
        <f t="shared" si="286"/>
        <v>9.9</v>
      </c>
      <c r="F744" s="13">
        <f t="shared" si="287"/>
        <v>12.1</v>
      </c>
      <c r="G744" s="12">
        <f t="shared" si="288"/>
        <v>11.5</v>
      </c>
      <c r="H744" s="13">
        <f t="shared" si="289"/>
        <v>10.5</v>
      </c>
      <c r="I744" s="12">
        <f t="shared" si="288"/>
        <v>8.8000000000000007</v>
      </c>
      <c r="J744" s="13">
        <f t="shared" si="290"/>
        <v>13.2</v>
      </c>
      <c r="K744" s="14">
        <f t="shared" si="291"/>
        <v>13.5</v>
      </c>
      <c r="L744" s="56">
        <f t="shared" si="292"/>
        <v>8.5</v>
      </c>
      <c r="M744" s="22">
        <f t="shared" si="297"/>
        <v>12.8</v>
      </c>
      <c r="N744" s="75">
        <f t="shared" si="293"/>
        <v>9.1999999999999993</v>
      </c>
      <c r="O744" s="22">
        <f t="shared" si="294"/>
        <v>9.9</v>
      </c>
      <c r="P744" s="99">
        <f t="shared" si="295"/>
        <v>12.1</v>
      </c>
      <c r="Q744" s="22" t="str">
        <f t="shared" si="294"/>
        <v/>
      </c>
      <c r="R744" s="99" t="str">
        <f t="shared" si="296"/>
        <v/>
      </c>
      <c r="S744" s="133" t="str">
        <f t="shared" si="298"/>
        <v/>
      </c>
    </row>
    <row r="745" spans="1:19" hidden="1" outlineLevel="1" x14ac:dyDescent="0.2">
      <c r="B745" s="34">
        <v>41187</v>
      </c>
      <c r="C745" s="29">
        <f t="shared" si="284"/>
        <v>13.6</v>
      </c>
      <c r="D745" s="11">
        <f t="shared" si="285"/>
        <v>8.4</v>
      </c>
      <c r="E745" s="12">
        <f t="shared" si="286"/>
        <v>13.3</v>
      </c>
      <c r="F745" s="13">
        <f t="shared" si="287"/>
        <v>8.6999999999999993</v>
      </c>
      <c r="G745" s="12">
        <f t="shared" si="288"/>
        <v>12.4</v>
      </c>
      <c r="H745" s="13">
        <f t="shared" si="289"/>
        <v>9.6</v>
      </c>
      <c r="I745" s="12">
        <f t="shared" si="288"/>
        <v>10.8</v>
      </c>
      <c r="J745" s="13">
        <f t="shared" si="290"/>
        <v>11.2</v>
      </c>
      <c r="K745" s="14">
        <f t="shared" si="291"/>
        <v>12.2</v>
      </c>
      <c r="L745" s="56">
        <f t="shared" si="292"/>
        <v>9.8000000000000007</v>
      </c>
      <c r="M745" s="22">
        <f t="shared" si="297"/>
        <v>13</v>
      </c>
      <c r="N745" s="75">
        <f t="shared" si="293"/>
        <v>9</v>
      </c>
      <c r="O745" s="22">
        <f t="shared" si="294"/>
        <v>14</v>
      </c>
      <c r="P745" s="99">
        <f t="shared" si="295"/>
        <v>8</v>
      </c>
      <c r="Q745" s="22" t="str">
        <f t="shared" si="294"/>
        <v/>
      </c>
      <c r="R745" s="99" t="str">
        <f t="shared" si="296"/>
        <v/>
      </c>
      <c r="S745" s="133" t="str">
        <f t="shared" si="298"/>
        <v/>
      </c>
    </row>
    <row r="746" spans="1:19" hidden="1" outlineLevel="1" x14ac:dyDescent="0.2">
      <c r="B746" s="34">
        <v>41188</v>
      </c>
      <c r="C746" s="29">
        <f t="shared" si="284"/>
        <v>15.6</v>
      </c>
      <c r="D746" s="11">
        <f t="shared" si="285"/>
        <v>2</v>
      </c>
      <c r="E746" s="12">
        <f t="shared" si="286"/>
        <v>8.6</v>
      </c>
      <c r="F746" s="13">
        <f t="shared" si="287"/>
        <v>13.4</v>
      </c>
      <c r="G746" s="12">
        <f t="shared" si="288"/>
        <v>15.3</v>
      </c>
      <c r="H746" s="13">
        <f t="shared" si="289"/>
        <v>2</v>
      </c>
      <c r="I746" s="12">
        <f t="shared" si="288"/>
        <v>10.4</v>
      </c>
      <c r="J746" s="13">
        <f t="shared" si="290"/>
        <v>11.6</v>
      </c>
      <c r="K746" s="14">
        <f t="shared" si="291"/>
        <v>13.2</v>
      </c>
      <c r="L746" s="56">
        <f t="shared" si="292"/>
        <v>8.8000000000000007</v>
      </c>
      <c r="M746" s="22">
        <f t="shared" si="297"/>
        <v>11.5</v>
      </c>
      <c r="N746" s="75">
        <f t="shared" si="293"/>
        <v>10.5</v>
      </c>
      <c r="O746" s="22">
        <f t="shared" si="294"/>
        <v>13.8</v>
      </c>
      <c r="P746" s="99">
        <f t="shared" si="295"/>
        <v>8.1999999999999993</v>
      </c>
      <c r="Q746" s="22" t="str">
        <f t="shared" si="294"/>
        <v/>
      </c>
      <c r="R746" s="99" t="str">
        <f t="shared" si="296"/>
        <v/>
      </c>
      <c r="S746" s="133" t="str">
        <f t="shared" si="298"/>
        <v/>
      </c>
    </row>
    <row r="747" spans="1:19" hidden="1" outlineLevel="1" x14ac:dyDescent="0.2">
      <c r="B747" s="34">
        <v>41189</v>
      </c>
      <c r="C747" s="29">
        <f t="shared" si="284"/>
        <v>14.8</v>
      </c>
      <c r="D747" s="11">
        <f t="shared" si="285"/>
        <v>7.1999999999999993</v>
      </c>
      <c r="E747" s="12">
        <f t="shared" si="286"/>
        <v>10.5</v>
      </c>
      <c r="F747" s="13">
        <f t="shared" si="287"/>
        <v>11.5</v>
      </c>
      <c r="G747" s="12">
        <f t="shared" si="288"/>
        <v>15.5</v>
      </c>
      <c r="H747" s="13">
        <f t="shared" si="289"/>
        <v>2</v>
      </c>
      <c r="I747" s="12">
        <f t="shared" si="288"/>
        <v>11.3</v>
      </c>
      <c r="J747" s="13">
        <f t="shared" si="290"/>
        <v>10.7</v>
      </c>
      <c r="K747" s="14">
        <f t="shared" si="291"/>
        <v>13.4</v>
      </c>
      <c r="L747" s="56">
        <f t="shared" si="292"/>
        <v>8.6</v>
      </c>
      <c r="M747" s="22">
        <f t="shared" si="297"/>
        <v>10.9</v>
      </c>
      <c r="N747" s="75">
        <f t="shared" si="293"/>
        <v>11.1</v>
      </c>
      <c r="O747" s="22">
        <f t="shared" si="294"/>
        <v>14.3</v>
      </c>
      <c r="P747" s="99">
        <f t="shared" si="295"/>
        <v>7.6999999999999993</v>
      </c>
      <c r="Q747" s="22" t="str">
        <f t="shared" si="294"/>
        <v/>
      </c>
      <c r="R747" s="99" t="str">
        <f t="shared" si="296"/>
        <v/>
      </c>
      <c r="S747" s="133" t="str">
        <f t="shared" si="298"/>
        <v/>
      </c>
    </row>
    <row r="748" spans="1:19" hidden="1" outlineLevel="1" x14ac:dyDescent="0.2">
      <c r="B748" s="34">
        <v>41190</v>
      </c>
      <c r="C748" s="29">
        <f t="shared" si="284"/>
        <v>12.7</v>
      </c>
      <c r="D748" s="11">
        <f t="shared" si="285"/>
        <v>9.3000000000000007</v>
      </c>
      <c r="E748" s="12">
        <f t="shared" si="286"/>
        <v>11</v>
      </c>
      <c r="F748" s="13">
        <f t="shared" si="287"/>
        <v>11</v>
      </c>
      <c r="G748" s="12">
        <f t="shared" si="288"/>
        <v>13.2</v>
      </c>
      <c r="H748" s="13">
        <f t="shared" si="289"/>
        <v>8.8000000000000007</v>
      </c>
      <c r="I748" s="12">
        <f t="shared" si="288"/>
        <v>14.3</v>
      </c>
      <c r="J748" s="13">
        <f t="shared" si="290"/>
        <v>7.6999999999999993</v>
      </c>
      <c r="K748" s="14">
        <f t="shared" si="291"/>
        <v>11.4</v>
      </c>
      <c r="L748" s="56">
        <f t="shared" si="292"/>
        <v>10.6</v>
      </c>
      <c r="M748" s="22">
        <f t="shared" si="297"/>
        <v>10.199999999999999</v>
      </c>
      <c r="N748" s="75">
        <f t="shared" si="293"/>
        <v>11.8</v>
      </c>
      <c r="O748" s="22">
        <f t="shared" si="294"/>
        <v>13.4</v>
      </c>
      <c r="P748" s="99">
        <f t="shared" si="295"/>
        <v>8.6</v>
      </c>
      <c r="Q748" s="22" t="str">
        <f t="shared" si="294"/>
        <v/>
      </c>
      <c r="R748" s="99" t="str">
        <f t="shared" si="296"/>
        <v/>
      </c>
      <c r="S748" s="133" t="str">
        <f t="shared" si="298"/>
        <v/>
      </c>
    </row>
    <row r="749" spans="1:19" hidden="1" outlineLevel="1" x14ac:dyDescent="0.2">
      <c r="B749" s="34">
        <v>41191</v>
      </c>
      <c r="C749" s="29">
        <f t="shared" si="284"/>
        <v>11.9</v>
      </c>
      <c r="D749" s="11">
        <f t="shared" si="285"/>
        <v>10.1</v>
      </c>
      <c r="E749" s="12">
        <f t="shared" si="286"/>
        <v>10.6</v>
      </c>
      <c r="F749" s="13">
        <f t="shared" si="287"/>
        <v>11.4</v>
      </c>
      <c r="G749" s="12">
        <f t="shared" si="288"/>
        <v>14.5</v>
      </c>
      <c r="H749" s="13">
        <f t="shared" si="289"/>
        <v>7.5</v>
      </c>
      <c r="I749" s="12">
        <f t="shared" si="288"/>
        <v>12</v>
      </c>
      <c r="J749" s="13">
        <f t="shared" si="290"/>
        <v>10</v>
      </c>
      <c r="K749" s="14">
        <f t="shared" si="291"/>
        <v>15.6</v>
      </c>
      <c r="L749" s="56">
        <f t="shared" si="292"/>
        <v>2</v>
      </c>
      <c r="M749" s="22">
        <f t="shared" si="297"/>
        <v>9.6999999999999993</v>
      </c>
      <c r="N749" s="75">
        <f t="shared" si="293"/>
        <v>12.3</v>
      </c>
      <c r="O749" s="22">
        <f t="shared" si="294"/>
        <v>10.4</v>
      </c>
      <c r="P749" s="99">
        <f t="shared" si="295"/>
        <v>11.6</v>
      </c>
      <c r="Q749" s="22" t="str">
        <f t="shared" si="294"/>
        <v/>
      </c>
      <c r="R749" s="99" t="str">
        <f t="shared" si="296"/>
        <v/>
      </c>
      <c r="S749" s="133" t="str">
        <f t="shared" si="298"/>
        <v/>
      </c>
    </row>
    <row r="750" spans="1:19" hidden="1" outlineLevel="1" x14ac:dyDescent="0.2">
      <c r="B750" s="34">
        <v>41192</v>
      </c>
      <c r="C750" s="29">
        <f t="shared" si="284"/>
        <v>10.1</v>
      </c>
      <c r="D750" s="11">
        <f t="shared" si="285"/>
        <v>11.9</v>
      </c>
      <c r="E750" s="12">
        <f t="shared" si="286"/>
        <v>10.7</v>
      </c>
      <c r="F750" s="13">
        <f t="shared" si="287"/>
        <v>11.3</v>
      </c>
      <c r="G750" s="12">
        <f t="shared" si="288"/>
        <v>14.1</v>
      </c>
      <c r="H750" s="13">
        <f t="shared" si="289"/>
        <v>7.9</v>
      </c>
      <c r="I750" s="12">
        <f t="shared" si="288"/>
        <v>10.5</v>
      </c>
      <c r="J750" s="13">
        <f t="shared" si="290"/>
        <v>11.5</v>
      </c>
      <c r="K750" s="14">
        <f t="shared" si="291"/>
        <v>10.4</v>
      </c>
      <c r="L750" s="56">
        <f t="shared" si="292"/>
        <v>11.6</v>
      </c>
      <c r="M750" s="22">
        <f t="shared" si="297"/>
        <v>6.9</v>
      </c>
      <c r="N750" s="75">
        <f t="shared" si="293"/>
        <v>15.1</v>
      </c>
      <c r="O750" s="22">
        <f t="shared" si="294"/>
        <v>14.3</v>
      </c>
      <c r="P750" s="99">
        <f t="shared" si="295"/>
        <v>7.6999999999999993</v>
      </c>
      <c r="Q750" s="22" t="str">
        <f t="shared" si="294"/>
        <v/>
      </c>
      <c r="R750" s="99" t="str">
        <f t="shared" si="296"/>
        <v/>
      </c>
      <c r="S750" s="133" t="str">
        <f t="shared" si="298"/>
        <v/>
      </c>
    </row>
    <row r="751" spans="1:19" hidden="1" outlineLevel="1" x14ac:dyDescent="0.2">
      <c r="B751" s="34">
        <v>41193</v>
      </c>
      <c r="C751" s="29">
        <f t="shared" si="284"/>
        <v>10.9</v>
      </c>
      <c r="D751" s="11">
        <f t="shared" si="285"/>
        <v>11.1</v>
      </c>
      <c r="E751" s="12">
        <f t="shared" si="286"/>
        <v>13.6</v>
      </c>
      <c r="F751" s="13">
        <f t="shared" si="287"/>
        <v>8.4</v>
      </c>
      <c r="G751" s="12">
        <f t="shared" si="288"/>
        <v>14.1</v>
      </c>
      <c r="H751" s="13">
        <f t="shared" si="289"/>
        <v>7.9</v>
      </c>
      <c r="I751" s="12">
        <f t="shared" si="288"/>
        <v>12</v>
      </c>
      <c r="J751" s="13">
        <f t="shared" si="290"/>
        <v>10</v>
      </c>
      <c r="K751" s="14">
        <f t="shared" si="291"/>
        <v>5.7</v>
      </c>
      <c r="L751" s="56">
        <f t="shared" si="292"/>
        <v>16.3</v>
      </c>
      <c r="M751" s="22">
        <f t="shared" si="297"/>
        <v>7.5</v>
      </c>
      <c r="N751" s="75">
        <f t="shared" si="293"/>
        <v>14.5</v>
      </c>
      <c r="O751" s="22">
        <f t="shared" si="294"/>
        <v>13.9</v>
      </c>
      <c r="P751" s="99">
        <f t="shared" si="295"/>
        <v>8.1</v>
      </c>
      <c r="Q751" s="22" t="str">
        <f t="shared" si="294"/>
        <v/>
      </c>
      <c r="R751" s="99" t="str">
        <f t="shared" si="296"/>
        <v/>
      </c>
      <c r="S751" s="133" t="str">
        <f t="shared" si="298"/>
        <v/>
      </c>
    </row>
    <row r="752" spans="1:19" hidden="1" outlineLevel="1" x14ac:dyDescent="0.2">
      <c r="B752" s="34">
        <v>41194</v>
      </c>
      <c r="C752" s="29">
        <f t="shared" si="284"/>
        <v>7.4</v>
      </c>
      <c r="D752" s="11">
        <f t="shared" si="285"/>
        <v>14.6</v>
      </c>
      <c r="E752" s="12">
        <f t="shared" si="286"/>
        <v>12.7</v>
      </c>
      <c r="F752" s="13">
        <f t="shared" si="287"/>
        <v>9.3000000000000007</v>
      </c>
      <c r="G752" s="12">
        <f t="shared" si="288"/>
        <v>16.899999999999999</v>
      </c>
      <c r="H752" s="13">
        <f t="shared" si="289"/>
        <v>2</v>
      </c>
      <c r="I752" s="12">
        <f t="shared" si="288"/>
        <v>14.9</v>
      </c>
      <c r="J752" s="13">
        <f t="shared" si="290"/>
        <v>7.1</v>
      </c>
      <c r="K752" s="14">
        <f t="shared" si="291"/>
        <v>8.6</v>
      </c>
      <c r="L752" s="56">
        <f t="shared" si="292"/>
        <v>13.4</v>
      </c>
      <c r="M752" s="22">
        <f t="shared" si="297"/>
        <v>9.1</v>
      </c>
      <c r="N752" s="75">
        <f t="shared" si="293"/>
        <v>12.9</v>
      </c>
      <c r="O752" s="22">
        <f t="shared" si="294"/>
        <v>13.2</v>
      </c>
      <c r="P752" s="99">
        <f t="shared" si="295"/>
        <v>8.8000000000000007</v>
      </c>
      <c r="Q752" s="22" t="str">
        <f t="shared" si="294"/>
        <v/>
      </c>
      <c r="R752" s="99" t="str">
        <f t="shared" si="296"/>
        <v/>
      </c>
      <c r="S752" s="133" t="str">
        <f t="shared" si="298"/>
        <v/>
      </c>
    </row>
    <row r="753" spans="2:19" hidden="1" outlineLevel="1" x14ac:dyDescent="0.2">
      <c r="B753" s="34">
        <v>41195</v>
      </c>
      <c r="C753" s="29">
        <f t="shared" si="284"/>
        <v>7.7</v>
      </c>
      <c r="D753" s="11">
        <f t="shared" si="285"/>
        <v>14.3</v>
      </c>
      <c r="E753" s="12">
        <f t="shared" si="286"/>
        <v>12.8</v>
      </c>
      <c r="F753" s="13">
        <f t="shared" si="287"/>
        <v>9.1999999999999993</v>
      </c>
      <c r="G753" s="12">
        <f t="shared" si="288"/>
        <v>15.4</v>
      </c>
      <c r="H753" s="13">
        <f t="shared" si="289"/>
        <v>2</v>
      </c>
      <c r="I753" s="12">
        <f t="shared" si="288"/>
        <v>18.2</v>
      </c>
      <c r="J753" s="13">
        <f t="shared" si="290"/>
        <v>2</v>
      </c>
      <c r="K753" s="14">
        <f t="shared" si="291"/>
        <v>7.6</v>
      </c>
      <c r="L753" s="56">
        <f t="shared" si="292"/>
        <v>14.4</v>
      </c>
      <c r="M753" s="22">
        <f t="shared" si="297"/>
        <v>7.9</v>
      </c>
      <c r="N753" s="75">
        <f t="shared" si="293"/>
        <v>14.1</v>
      </c>
      <c r="O753" s="22">
        <f t="shared" si="294"/>
        <v>12.5</v>
      </c>
      <c r="P753" s="99">
        <f t="shared" si="295"/>
        <v>9.5</v>
      </c>
      <c r="Q753" s="22" t="str">
        <f t="shared" si="294"/>
        <v/>
      </c>
      <c r="R753" s="99" t="str">
        <f t="shared" si="296"/>
        <v/>
      </c>
      <c r="S753" s="133" t="str">
        <f t="shared" si="298"/>
        <v/>
      </c>
    </row>
    <row r="754" spans="2:19" hidden="1" outlineLevel="1" x14ac:dyDescent="0.2">
      <c r="B754" s="34">
        <v>41196</v>
      </c>
      <c r="C754" s="29">
        <f t="shared" si="284"/>
        <v>5.8</v>
      </c>
      <c r="D754" s="11">
        <f t="shared" si="285"/>
        <v>16.2</v>
      </c>
      <c r="E754" s="12">
        <f t="shared" si="286"/>
        <v>12.7</v>
      </c>
      <c r="F754" s="13">
        <f t="shared" si="287"/>
        <v>9.3000000000000007</v>
      </c>
      <c r="G754" s="12">
        <f t="shared" si="288"/>
        <v>15.4</v>
      </c>
      <c r="H754" s="13">
        <f t="shared" si="289"/>
        <v>2</v>
      </c>
      <c r="I754" s="12">
        <f t="shared" si="288"/>
        <v>17.399999999999999</v>
      </c>
      <c r="J754" s="13">
        <f t="shared" si="290"/>
        <v>2</v>
      </c>
      <c r="K754" s="14">
        <f t="shared" si="291"/>
        <v>4.7</v>
      </c>
      <c r="L754" s="56">
        <f t="shared" si="292"/>
        <v>17.3</v>
      </c>
      <c r="M754" s="22">
        <f t="shared" si="297"/>
        <v>7.2</v>
      </c>
      <c r="N754" s="75">
        <f t="shared" si="293"/>
        <v>14.8</v>
      </c>
      <c r="O754" s="22">
        <f t="shared" si="294"/>
        <v>14.1</v>
      </c>
      <c r="P754" s="99">
        <f t="shared" si="295"/>
        <v>7.9</v>
      </c>
      <c r="Q754" s="22" t="str">
        <f t="shared" si="294"/>
        <v/>
      </c>
      <c r="R754" s="99" t="str">
        <f t="shared" si="296"/>
        <v/>
      </c>
      <c r="S754" s="133" t="str">
        <f t="shared" si="298"/>
        <v/>
      </c>
    </row>
    <row r="755" spans="2:19" hidden="1" outlineLevel="1" x14ac:dyDescent="0.2">
      <c r="B755" s="34">
        <v>41197</v>
      </c>
      <c r="C755" s="29">
        <f t="shared" si="284"/>
        <v>4.7</v>
      </c>
      <c r="D755" s="11">
        <f t="shared" si="285"/>
        <v>17.3</v>
      </c>
      <c r="E755" s="12">
        <f t="shared" si="286"/>
        <v>13.7</v>
      </c>
      <c r="F755" s="13">
        <f t="shared" si="287"/>
        <v>8.3000000000000007</v>
      </c>
      <c r="G755" s="12">
        <f t="shared" si="288"/>
        <v>14.3</v>
      </c>
      <c r="H755" s="13">
        <f t="shared" si="289"/>
        <v>7.6999999999999993</v>
      </c>
      <c r="I755" s="12">
        <f t="shared" si="288"/>
        <v>13.9</v>
      </c>
      <c r="J755" s="13">
        <f t="shared" si="290"/>
        <v>8.1</v>
      </c>
      <c r="K755" s="14">
        <f t="shared" si="291"/>
        <v>7.6</v>
      </c>
      <c r="L755" s="56">
        <f t="shared" si="292"/>
        <v>14.4</v>
      </c>
      <c r="M755" s="22">
        <f t="shared" si="297"/>
        <v>8</v>
      </c>
      <c r="N755" s="75">
        <f t="shared" si="293"/>
        <v>14</v>
      </c>
      <c r="O755" s="22">
        <f t="shared" si="294"/>
        <v>16.5</v>
      </c>
      <c r="P755" s="99">
        <f t="shared" si="295"/>
        <v>2</v>
      </c>
      <c r="Q755" s="22" t="str">
        <f t="shared" si="294"/>
        <v/>
      </c>
      <c r="R755" s="99" t="str">
        <f t="shared" si="296"/>
        <v/>
      </c>
      <c r="S755" s="133" t="str">
        <f t="shared" si="298"/>
        <v/>
      </c>
    </row>
    <row r="756" spans="2:19" hidden="1" outlineLevel="1" x14ac:dyDescent="0.2">
      <c r="B756" s="34">
        <v>41198</v>
      </c>
      <c r="C756" s="29">
        <f t="shared" si="284"/>
        <v>5.2</v>
      </c>
      <c r="D756" s="11">
        <f t="shared" si="285"/>
        <v>16.8</v>
      </c>
      <c r="E756" s="12">
        <f t="shared" si="286"/>
        <v>14.6</v>
      </c>
      <c r="F756" s="13">
        <f t="shared" si="287"/>
        <v>7.4</v>
      </c>
      <c r="G756" s="12">
        <f t="shared" si="288"/>
        <v>13.4</v>
      </c>
      <c r="H756" s="13">
        <f t="shared" si="289"/>
        <v>8.6</v>
      </c>
      <c r="I756" s="12">
        <f t="shared" si="288"/>
        <v>12.6</v>
      </c>
      <c r="J756" s="13">
        <f t="shared" si="290"/>
        <v>9.4</v>
      </c>
      <c r="K756" s="14">
        <f t="shared" si="291"/>
        <v>8.4</v>
      </c>
      <c r="L756" s="56">
        <f t="shared" si="292"/>
        <v>13.6</v>
      </c>
      <c r="M756" s="22">
        <f t="shared" si="297"/>
        <v>9</v>
      </c>
      <c r="N756" s="75">
        <f t="shared" si="293"/>
        <v>13</v>
      </c>
      <c r="O756" s="22">
        <f t="shared" si="294"/>
        <v>17.100000000000001</v>
      </c>
      <c r="P756" s="99">
        <f t="shared" si="295"/>
        <v>2</v>
      </c>
      <c r="Q756" s="22" t="str">
        <f t="shared" si="294"/>
        <v/>
      </c>
      <c r="R756" s="99" t="str">
        <f t="shared" si="296"/>
        <v/>
      </c>
      <c r="S756" s="133" t="str">
        <f t="shared" si="298"/>
        <v/>
      </c>
    </row>
    <row r="757" spans="2:19" hidden="1" outlineLevel="1" x14ac:dyDescent="0.2">
      <c r="B757" s="34">
        <v>41199</v>
      </c>
      <c r="C757" s="29">
        <f t="shared" si="284"/>
        <v>5.8</v>
      </c>
      <c r="D757" s="11">
        <f t="shared" si="285"/>
        <v>16.2</v>
      </c>
      <c r="E757" s="12">
        <f t="shared" si="286"/>
        <v>14.2</v>
      </c>
      <c r="F757" s="13">
        <f t="shared" si="287"/>
        <v>7.8000000000000007</v>
      </c>
      <c r="G757" s="12">
        <f t="shared" si="288"/>
        <v>13</v>
      </c>
      <c r="H757" s="13">
        <f t="shared" si="289"/>
        <v>9</v>
      </c>
      <c r="I757" s="12">
        <f t="shared" si="288"/>
        <v>13.2</v>
      </c>
      <c r="J757" s="13">
        <f t="shared" si="290"/>
        <v>8.8000000000000007</v>
      </c>
      <c r="K757" s="14">
        <f t="shared" si="291"/>
        <v>7.6</v>
      </c>
      <c r="L757" s="56">
        <f t="shared" si="292"/>
        <v>14.4</v>
      </c>
      <c r="M757" s="22">
        <f t="shared" si="297"/>
        <v>8.4</v>
      </c>
      <c r="N757" s="75">
        <f t="shared" si="293"/>
        <v>13.6</v>
      </c>
      <c r="O757" s="22">
        <f t="shared" si="294"/>
        <v>16.3</v>
      </c>
      <c r="P757" s="99">
        <f t="shared" si="295"/>
        <v>2</v>
      </c>
      <c r="Q757" s="22" t="str">
        <f t="shared" si="294"/>
        <v/>
      </c>
      <c r="R757" s="99" t="str">
        <f t="shared" si="296"/>
        <v/>
      </c>
      <c r="S757" s="133" t="str">
        <f t="shared" si="298"/>
        <v/>
      </c>
    </row>
    <row r="758" spans="2:19" hidden="1" outlineLevel="1" x14ac:dyDescent="0.2">
      <c r="B758" s="34">
        <v>41200</v>
      </c>
      <c r="C758" s="29">
        <f t="shared" si="284"/>
        <v>6.6</v>
      </c>
      <c r="D758" s="11">
        <f t="shared" si="285"/>
        <v>15.4</v>
      </c>
      <c r="E758" s="12">
        <f t="shared" si="286"/>
        <v>12.7</v>
      </c>
      <c r="F758" s="13">
        <f t="shared" si="287"/>
        <v>9.3000000000000007</v>
      </c>
      <c r="G758" s="12">
        <f t="shared" si="288"/>
        <v>12.7</v>
      </c>
      <c r="H758" s="13">
        <f t="shared" si="289"/>
        <v>9.3000000000000007</v>
      </c>
      <c r="I758" s="12">
        <f t="shared" si="288"/>
        <v>14.6</v>
      </c>
      <c r="J758" s="13">
        <f t="shared" si="290"/>
        <v>7.4</v>
      </c>
      <c r="K758" s="14">
        <f t="shared" si="291"/>
        <v>7.6</v>
      </c>
      <c r="L758" s="56">
        <f t="shared" si="292"/>
        <v>14.4</v>
      </c>
      <c r="M758" s="22">
        <f t="shared" si="297"/>
        <v>8.9</v>
      </c>
      <c r="N758" s="75">
        <f t="shared" si="293"/>
        <v>13.1</v>
      </c>
      <c r="O758" s="22">
        <f t="shared" si="294"/>
        <v>16.100000000000001</v>
      </c>
      <c r="P758" s="99">
        <f t="shared" si="295"/>
        <v>2</v>
      </c>
      <c r="Q758" s="22" t="str">
        <f t="shared" si="294"/>
        <v/>
      </c>
      <c r="R758" s="99" t="str">
        <f t="shared" si="296"/>
        <v/>
      </c>
      <c r="S758" s="133" t="str">
        <f t="shared" si="298"/>
        <v/>
      </c>
    </row>
    <row r="759" spans="2:19" hidden="1" outlineLevel="1" x14ac:dyDescent="0.2">
      <c r="B759" s="34">
        <v>41201</v>
      </c>
      <c r="C759" s="29">
        <f t="shared" si="284"/>
        <v>6.3</v>
      </c>
      <c r="D759" s="11">
        <f t="shared" si="285"/>
        <v>15.7</v>
      </c>
      <c r="E759" s="12">
        <f t="shared" si="286"/>
        <v>12.2</v>
      </c>
      <c r="F759" s="13">
        <f t="shared" si="287"/>
        <v>9.8000000000000007</v>
      </c>
      <c r="G759" s="12">
        <f t="shared" si="288"/>
        <v>10.8</v>
      </c>
      <c r="H759" s="13">
        <f t="shared" si="289"/>
        <v>11.2</v>
      </c>
      <c r="I759" s="12">
        <f t="shared" si="288"/>
        <v>13</v>
      </c>
      <c r="J759" s="13">
        <f t="shared" si="290"/>
        <v>9</v>
      </c>
      <c r="K759" s="14">
        <f t="shared" si="291"/>
        <v>8.1999999999999993</v>
      </c>
      <c r="L759" s="56">
        <f t="shared" si="292"/>
        <v>13.8</v>
      </c>
      <c r="M759" s="22">
        <f t="shared" si="297"/>
        <v>10.9</v>
      </c>
      <c r="N759" s="75">
        <f t="shared" si="293"/>
        <v>11.1</v>
      </c>
      <c r="O759" s="22">
        <f t="shared" si="294"/>
        <v>13</v>
      </c>
      <c r="P759" s="99">
        <f t="shared" si="295"/>
        <v>9</v>
      </c>
      <c r="Q759" s="22" t="str">
        <f t="shared" si="294"/>
        <v/>
      </c>
      <c r="R759" s="99" t="str">
        <f t="shared" si="296"/>
        <v/>
      </c>
      <c r="S759" s="133" t="str">
        <f t="shared" si="298"/>
        <v/>
      </c>
    </row>
    <row r="760" spans="2:19" hidden="1" outlineLevel="1" x14ac:dyDescent="0.2">
      <c r="B760" s="34">
        <v>41202</v>
      </c>
      <c r="C760" s="29">
        <f t="shared" si="284"/>
        <v>5.7</v>
      </c>
      <c r="D760" s="11">
        <f t="shared" si="285"/>
        <v>16.3</v>
      </c>
      <c r="E760" s="12">
        <f t="shared" si="286"/>
        <v>14.3</v>
      </c>
      <c r="F760" s="13">
        <f t="shared" si="287"/>
        <v>7.6999999999999993</v>
      </c>
      <c r="G760" s="12">
        <f t="shared" si="288"/>
        <v>10.1</v>
      </c>
      <c r="H760" s="13">
        <f t="shared" si="289"/>
        <v>11.9</v>
      </c>
      <c r="I760" s="12">
        <f t="shared" si="288"/>
        <v>14.1</v>
      </c>
      <c r="J760" s="13">
        <f t="shared" si="290"/>
        <v>7.9</v>
      </c>
      <c r="K760" s="14">
        <f t="shared" si="291"/>
        <v>8.1999999999999993</v>
      </c>
      <c r="L760" s="56">
        <f t="shared" si="292"/>
        <v>13.8</v>
      </c>
      <c r="M760" s="22">
        <f t="shared" si="297"/>
        <v>14.4</v>
      </c>
      <c r="N760" s="75">
        <f t="shared" si="293"/>
        <v>7.6</v>
      </c>
      <c r="O760" s="22">
        <f t="shared" si="294"/>
        <v>13.4</v>
      </c>
      <c r="P760" s="99">
        <f t="shared" si="295"/>
        <v>8.6</v>
      </c>
      <c r="Q760" s="22" t="str">
        <f t="shared" si="294"/>
        <v/>
      </c>
      <c r="R760" s="99" t="str">
        <f t="shared" si="296"/>
        <v/>
      </c>
      <c r="S760" s="133" t="str">
        <f t="shared" si="298"/>
        <v/>
      </c>
    </row>
    <row r="761" spans="2:19" hidden="1" outlineLevel="1" x14ac:dyDescent="0.2">
      <c r="B761" s="34">
        <v>41203</v>
      </c>
      <c r="C761" s="29">
        <f t="shared" si="284"/>
        <v>7.7</v>
      </c>
      <c r="D761" s="11">
        <f t="shared" si="285"/>
        <v>14.3</v>
      </c>
      <c r="E761" s="12">
        <f t="shared" si="286"/>
        <v>15.1</v>
      </c>
      <c r="F761" s="13">
        <f t="shared" si="287"/>
        <v>2</v>
      </c>
      <c r="G761" s="12">
        <f t="shared" si="288"/>
        <v>8.1</v>
      </c>
      <c r="H761" s="13">
        <f t="shared" si="289"/>
        <v>13.9</v>
      </c>
      <c r="I761" s="12">
        <f t="shared" si="288"/>
        <v>14.6</v>
      </c>
      <c r="J761" s="13">
        <f t="shared" si="290"/>
        <v>7.4</v>
      </c>
      <c r="K761" s="14">
        <f t="shared" si="291"/>
        <v>11.6</v>
      </c>
      <c r="L761" s="56">
        <f t="shared" si="292"/>
        <v>10.4</v>
      </c>
      <c r="M761" s="22">
        <f t="shared" si="297"/>
        <v>13.6</v>
      </c>
      <c r="N761" s="75">
        <f t="shared" si="293"/>
        <v>8.4</v>
      </c>
      <c r="O761" s="22">
        <f t="shared" si="294"/>
        <v>14.9</v>
      </c>
      <c r="P761" s="99">
        <f t="shared" si="295"/>
        <v>7.1</v>
      </c>
      <c r="Q761" s="22" t="str">
        <f t="shared" si="294"/>
        <v/>
      </c>
      <c r="R761" s="99" t="str">
        <f t="shared" si="296"/>
        <v/>
      </c>
      <c r="S761" s="133" t="str">
        <f t="shared" si="298"/>
        <v/>
      </c>
    </row>
    <row r="762" spans="2:19" hidden="1" outlineLevel="1" x14ac:dyDescent="0.2">
      <c r="B762" s="34">
        <v>41204</v>
      </c>
      <c r="C762" s="29">
        <f t="shared" si="284"/>
        <v>9.8000000000000007</v>
      </c>
      <c r="D762" s="11">
        <f t="shared" si="285"/>
        <v>12.2</v>
      </c>
      <c r="E762" s="12">
        <f t="shared" si="286"/>
        <v>10.3</v>
      </c>
      <c r="F762" s="13">
        <f t="shared" si="287"/>
        <v>11.7</v>
      </c>
      <c r="G762" s="12">
        <f t="shared" si="288"/>
        <v>6.9</v>
      </c>
      <c r="H762" s="13">
        <f t="shared" si="289"/>
        <v>15.1</v>
      </c>
      <c r="I762" s="12">
        <f t="shared" si="288"/>
        <v>12.1</v>
      </c>
      <c r="J762" s="13">
        <f t="shared" si="290"/>
        <v>9.9</v>
      </c>
      <c r="K762" s="14">
        <f t="shared" si="291"/>
        <v>14.7</v>
      </c>
      <c r="L762" s="56">
        <f t="shared" si="292"/>
        <v>7.3000000000000007</v>
      </c>
      <c r="M762" s="22">
        <f t="shared" si="297"/>
        <v>8.1999999999999993</v>
      </c>
      <c r="N762" s="75">
        <f t="shared" si="293"/>
        <v>13.8</v>
      </c>
      <c r="O762" s="22">
        <f t="shared" si="294"/>
        <v>14.8</v>
      </c>
      <c r="P762" s="99">
        <f t="shared" si="295"/>
        <v>7.1999999999999993</v>
      </c>
      <c r="Q762" s="22" t="str">
        <f t="shared" si="294"/>
        <v/>
      </c>
      <c r="R762" s="99" t="str">
        <f t="shared" si="296"/>
        <v/>
      </c>
      <c r="S762" s="133" t="str">
        <f t="shared" si="298"/>
        <v/>
      </c>
    </row>
    <row r="763" spans="2:19" hidden="1" outlineLevel="1" x14ac:dyDescent="0.2">
      <c r="B763" s="34">
        <v>41205</v>
      </c>
      <c r="C763" s="29">
        <f t="shared" si="284"/>
        <v>10.8</v>
      </c>
      <c r="D763" s="11">
        <f t="shared" si="285"/>
        <v>11.2</v>
      </c>
      <c r="E763" s="12">
        <f t="shared" si="286"/>
        <v>8.9</v>
      </c>
      <c r="F763" s="13">
        <f t="shared" si="287"/>
        <v>13.1</v>
      </c>
      <c r="G763" s="12">
        <f t="shared" si="288"/>
        <v>11.3</v>
      </c>
      <c r="H763" s="13">
        <f t="shared" si="289"/>
        <v>10.7</v>
      </c>
      <c r="I763" s="12">
        <f t="shared" si="288"/>
        <v>11.3</v>
      </c>
      <c r="J763" s="13">
        <f t="shared" si="290"/>
        <v>10.7</v>
      </c>
      <c r="K763" s="14">
        <f t="shared" si="291"/>
        <v>13.9</v>
      </c>
      <c r="L763" s="56">
        <f t="shared" si="292"/>
        <v>8.1</v>
      </c>
      <c r="M763" s="22">
        <f t="shared" si="297"/>
        <v>8.1999999999999993</v>
      </c>
      <c r="N763" s="75">
        <f t="shared" si="293"/>
        <v>13.8</v>
      </c>
      <c r="O763" s="22">
        <f t="shared" si="294"/>
        <v>15.2</v>
      </c>
      <c r="P763" s="99">
        <f t="shared" si="295"/>
        <v>2</v>
      </c>
      <c r="Q763" s="22" t="str">
        <f t="shared" si="294"/>
        <v/>
      </c>
      <c r="R763" s="99" t="str">
        <f t="shared" si="296"/>
        <v/>
      </c>
      <c r="S763" s="133" t="str">
        <f t="shared" si="298"/>
        <v/>
      </c>
    </row>
    <row r="764" spans="2:19" hidden="1" outlineLevel="1" x14ac:dyDescent="0.2">
      <c r="B764" s="34">
        <v>41206</v>
      </c>
      <c r="C764" s="29">
        <f t="shared" si="284"/>
        <v>12.5</v>
      </c>
      <c r="D764" s="11">
        <f t="shared" si="285"/>
        <v>9.5</v>
      </c>
      <c r="E764" s="12">
        <f t="shared" si="286"/>
        <v>12</v>
      </c>
      <c r="F764" s="13">
        <f t="shared" si="287"/>
        <v>10</v>
      </c>
      <c r="G764" s="12">
        <f t="shared" si="288"/>
        <v>11.9</v>
      </c>
      <c r="H764" s="13">
        <f t="shared" si="289"/>
        <v>10.1</v>
      </c>
      <c r="I764" s="12">
        <f t="shared" si="288"/>
        <v>12.5</v>
      </c>
      <c r="J764" s="13">
        <f t="shared" si="290"/>
        <v>9.5</v>
      </c>
      <c r="K764" s="14">
        <f t="shared" si="291"/>
        <v>12.6</v>
      </c>
      <c r="L764" s="56">
        <f t="shared" si="292"/>
        <v>9.4</v>
      </c>
      <c r="M764" s="22">
        <f t="shared" si="297"/>
        <v>5.8</v>
      </c>
      <c r="N764" s="75">
        <f t="shared" si="293"/>
        <v>16.2</v>
      </c>
      <c r="O764" s="22">
        <f t="shared" si="294"/>
        <v>16.5</v>
      </c>
      <c r="P764" s="99">
        <f t="shared" si="295"/>
        <v>2</v>
      </c>
      <c r="Q764" s="22" t="str">
        <f t="shared" si="294"/>
        <v/>
      </c>
      <c r="R764" s="99" t="str">
        <f t="shared" si="296"/>
        <v/>
      </c>
      <c r="S764" s="133" t="str">
        <f t="shared" si="298"/>
        <v/>
      </c>
    </row>
    <row r="765" spans="2:19" hidden="1" outlineLevel="1" x14ac:dyDescent="0.2">
      <c r="B765" s="34">
        <v>41207</v>
      </c>
      <c r="C765" s="29">
        <f t="shared" si="284"/>
        <v>11.1</v>
      </c>
      <c r="D765" s="11">
        <f t="shared" si="285"/>
        <v>10.9</v>
      </c>
      <c r="E765" s="12">
        <f t="shared" si="286"/>
        <v>13.2</v>
      </c>
      <c r="F765" s="13">
        <f t="shared" si="287"/>
        <v>8.8000000000000007</v>
      </c>
      <c r="G765" s="12">
        <f t="shared" si="288"/>
        <v>12</v>
      </c>
      <c r="H765" s="13">
        <f t="shared" si="289"/>
        <v>10</v>
      </c>
      <c r="I765" s="12">
        <f t="shared" si="288"/>
        <v>13.5</v>
      </c>
      <c r="J765" s="13">
        <f t="shared" si="290"/>
        <v>8.5</v>
      </c>
      <c r="K765" s="14">
        <f t="shared" si="291"/>
        <v>10.4</v>
      </c>
      <c r="L765" s="56">
        <f t="shared" si="292"/>
        <v>11.6</v>
      </c>
      <c r="M765" s="22">
        <f t="shared" si="297"/>
        <v>7.2</v>
      </c>
      <c r="N765" s="75">
        <f t="shared" si="293"/>
        <v>14.8</v>
      </c>
      <c r="O765" s="22">
        <f t="shared" si="294"/>
        <v>12.7</v>
      </c>
      <c r="P765" s="99">
        <f t="shared" si="295"/>
        <v>9.3000000000000007</v>
      </c>
      <c r="Q765" s="22" t="str">
        <f t="shared" si="294"/>
        <v/>
      </c>
      <c r="R765" s="99" t="str">
        <f t="shared" si="296"/>
        <v/>
      </c>
      <c r="S765" s="133" t="str">
        <f t="shared" si="298"/>
        <v/>
      </c>
    </row>
    <row r="766" spans="2:19" hidden="1" outlineLevel="1" x14ac:dyDescent="0.2">
      <c r="B766" s="34">
        <v>41208</v>
      </c>
      <c r="C766" s="29">
        <f t="shared" si="284"/>
        <v>7.9</v>
      </c>
      <c r="D766" s="11">
        <f t="shared" si="285"/>
        <v>14.1</v>
      </c>
      <c r="E766" s="12">
        <f t="shared" si="286"/>
        <v>13.9</v>
      </c>
      <c r="F766" s="13">
        <f t="shared" si="287"/>
        <v>8.1</v>
      </c>
      <c r="G766" s="12">
        <f t="shared" si="288"/>
        <v>10.9</v>
      </c>
      <c r="H766" s="13">
        <f t="shared" si="289"/>
        <v>11.1</v>
      </c>
      <c r="I766" s="12">
        <f t="shared" si="288"/>
        <v>13.6</v>
      </c>
      <c r="J766" s="13">
        <f t="shared" si="290"/>
        <v>8.4</v>
      </c>
      <c r="K766" s="14">
        <f t="shared" si="291"/>
        <v>9.4</v>
      </c>
      <c r="L766" s="56">
        <f t="shared" si="292"/>
        <v>12.6</v>
      </c>
      <c r="M766" s="22">
        <f t="shared" si="297"/>
        <v>9.6999999999999993</v>
      </c>
      <c r="N766" s="75">
        <f t="shared" si="293"/>
        <v>12.3</v>
      </c>
      <c r="O766" s="22">
        <f t="shared" si="294"/>
        <v>14.7</v>
      </c>
      <c r="P766" s="99">
        <f t="shared" si="295"/>
        <v>7.3000000000000007</v>
      </c>
      <c r="Q766" s="22" t="str">
        <f t="shared" si="294"/>
        <v/>
      </c>
      <c r="R766" s="99" t="str">
        <f t="shared" si="296"/>
        <v/>
      </c>
      <c r="S766" s="133" t="str">
        <f t="shared" si="298"/>
        <v/>
      </c>
    </row>
    <row r="767" spans="2:19" hidden="1" outlineLevel="1" x14ac:dyDescent="0.2">
      <c r="B767" s="34">
        <v>41209</v>
      </c>
      <c r="C767" s="29">
        <f t="shared" si="284"/>
        <v>5.8</v>
      </c>
      <c r="D767" s="11">
        <f t="shared" si="285"/>
        <v>16.2</v>
      </c>
      <c r="E767" s="12">
        <f t="shared" si="286"/>
        <v>10.9</v>
      </c>
      <c r="F767" s="13">
        <f t="shared" si="287"/>
        <v>11.1</v>
      </c>
      <c r="G767" s="12">
        <f t="shared" si="288"/>
        <v>6.8</v>
      </c>
      <c r="H767" s="13">
        <f t="shared" si="289"/>
        <v>15.2</v>
      </c>
      <c r="I767" s="12">
        <f t="shared" si="288"/>
        <v>8</v>
      </c>
      <c r="J767" s="13">
        <f t="shared" si="290"/>
        <v>14</v>
      </c>
      <c r="K767" s="14">
        <f t="shared" si="291"/>
        <v>8.5</v>
      </c>
      <c r="L767" s="56">
        <f t="shared" si="292"/>
        <v>13.5</v>
      </c>
      <c r="M767" s="22">
        <f t="shared" si="297"/>
        <v>7.8</v>
      </c>
      <c r="N767" s="75">
        <f t="shared" si="293"/>
        <v>14.2</v>
      </c>
      <c r="O767" s="22">
        <f t="shared" si="294"/>
        <v>14.1</v>
      </c>
      <c r="P767" s="99">
        <f t="shared" si="295"/>
        <v>7.9</v>
      </c>
      <c r="Q767" s="22" t="str">
        <f t="shared" si="294"/>
        <v/>
      </c>
      <c r="R767" s="99" t="str">
        <f t="shared" si="296"/>
        <v/>
      </c>
      <c r="S767" s="133" t="str">
        <f t="shared" si="298"/>
        <v/>
      </c>
    </row>
    <row r="768" spans="2:19" hidden="1" outlineLevel="1" x14ac:dyDescent="0.2">
      <c r="B768" s="34">
        <v>41210</v>
      </c>
      <c r="C768" s="29">
        <f t="shared" si="284"/>
        <v>6.4</v>
      </c>
      <c r="D768" s="11">
        <f t="shared" si="285"/>
        <v>15.6</v>
      </c>
      <c r="E768" s="12">
        <f t="shared" si="286"/>
        <v>7.8</v>
      </c>
      <c r="F768" s="13">
        <f t="shared" si="287"/>
        <v>14.2</v>
      </c>
      <c r="G768" s="12">
        <f t="shared" si="288"/>
        <v>2.8</v>
      </c>
      <c r="H768" s="13">
        <f t="shared" si="289"/>
        <v>19.2</v>
      </c>
      <c r="I768" s="12">
        <f t="shared" si="288"/>
        <v>8</v>
      </c>
      <c r="J768" s="13">
        <f t="shared" si="290"/>
        <v>14</v>
      </c>
      <c r="K768" s="14">
        <f t="shared" si="291"/>
        <v>12.1</v>
      </c>
      <c r="L768" s="56">
        <f t="shared" si="292"/>
        <v>9.9</v>
      </c>
      <c r="M768" s="22">
        <f t="shared" si="297"/>
        <v>6.9</v>
      </c>
      <c r="N768" s="75">
        <f t="shared" si="293"/>
        <v>15.1</v>
      </c>
      <c r="O768" s="22">
        <f t="shared" si="294"/>
        <v>15.3</v>
      </c>
      <c r="P768" s="99">
        <f t="shared" si="295"/>
        <v>2</v>
      </c>
      <c r="Q768" s="22" t="str">
        <f t="shared" si="294"/>
        <v/>
      </c>
      <c r="R768" s="99" t="str">
        <f t="shared" si="296"/>
        <v/>
      </c>
      <c r="S768" s="133" t="str">
        <f t="shared" si="298"/>
        <v/>
      </c>
    </row>
    <row r="769" spans="1:19" hidden="1" outlineLevel="1" x14ac:dyDescent="0.2">
      <c r="B769" s="34">
        <v>41211</v>
      </c>
      <c r="C769" s="29">
        <f t="shared" si="284"/>
        <v>10.5</v>
      </c>
      <c r="D769" s="11">
        <f t="shared" si="285"/>
        <v>11.5</v>
      </c>
      <c r="E769" s="12">
        <f t="shared" si="286"/>
        <v>8.4</v>
      </c>
      <c r="F769" s="13">
        <f t="shared" si="287"/>
        <v>13.6</v>
      </c>
      <c r="G769" s="12">
        <f t="shared" si="288"/>
        <v>4.4000000000000004</v>
      </c>
      <c r="H769" s="13">
        <f t="shared" si="289"/>
        <v>17.600000000000001</v>
      </c>
      <c r="I769" s="12">
        <f t="shared" si="288"/>
        <v>7.2</v>
      </c>
      <c r="J769" s="13">
        <f t="shared" si="290"/>
        <v>14.8</v>
      </c>
      <c r="K769" s="14">
        <f t="shared" si="291"/>
        <v>11.4</v>
      </c>
      <c r="L769" s="56">
        <f t="shared" si="292"/>
        <v>10.6</v>
      </c>
      <c r="M769" s="22">
        <f t="shared" si="297"/>
        <v>7.2</v>
      </c>
      <c r="N769" s="75">
        <f t="shared" si="293"/>
        <v>14.8</v>
      </c>
      <c r="O769" s="22">
        <f t="shared" si="294"/>
        <v>15.9</v>
      </c>
      <c r="P769" s="99">
        <f t="shared" si="295"/>
        <v>2</v>
      </c>
      <c r="Q769" s="22" t="str">
        <f t="shared" si="294"/>
        <v/>
      </c>
      <c r="R769" s="99" t="str">
        <f t="shared" si="296"/>
        <v/>
      </c>
      <c r="S769" s="133" t="str">
        <f t="shared" si="298"/>
        <v/>
      </c>
    </row>
    <row r="770" spans="1:19" hidden="1" outlineLevel="1" x14ac:dyDescent="0.2">
      <c r="B770" s="34">
        <v>41212</v>
      </c>
      <c r="C770" s="29">
        <f t="shared" si="284"/>
        <v>10.3</v>
      </c>
      <c r="D770" s="11">
        <f t="shared" si="285"/>
        <v>11.7</v>
      </c>
      <c r="E770" s="12">
        <f t="shared" si="286"/>
        <v>4.3</v>
      </c>
      <c r="F770" s="13">
        <f t="shared" si="287"/>
        <v>17.7</v>
      </c>
      <c r="G770" s="12">
        <f t="shared" si="288"/>
        <v>6.2</v>
      </c>
      <c r="H770" s="13">
        <f t="shared" si="289"/>
        <v>15.8</v>
      </c>
      <c r="I770" s="12">
        <f t="shared" si="288"/>
        <v>7.1</v>
      </c>
      <c r="J770" s="13">
        <f t="shared" si="290"/>
        <v>14.9</v>
      </c>
      <c r="K770" s="14">
        <f t="shared" si="291"/>
        <v>12.4</v>
      </c>
      <c r="L770" s="56">
        <f t="shared" si="292"/>
        <v>9.6</v>
      </c>
      <c r="M770" s="22">
        <f t="shared" si="297"/>
        <v>6.2</v>
      </c>
      <c r="N770" s="75">
        <f t="shared" si="293"/>
        <v>15.8</v>
      </c>
      <c r="O770" s="22">
        <f t="shared" si="294"/>
        <v>15.8</v>
      </c>
      <c r="P770" s="99">
        <f t="shared" si="295"/>
        <v>2</v>
      </c>
      <c r="Q770" s="22" t="str">
        <f t="shared" si="294"/>
        <v/>
      </c>
      <c r="R770" s="99" t="str">
        <f t="shared" si="296"/>
        <v/>
      </c>
      <c r="S770" s="133" t="str">
        <f t="shared" si="298"/>
        <v/>
      </c>
    </row>
    <row r="771" spans="1:19" hidden="1" outlineLevel="1" x14ac:dyDescent="0.2">
      <c r="B771" s="35">
        <v>41213</v>
      </c>
      <c r="C771" s="30">
        <f t="shared" si="284"/>
        <v>8.3000000000000007</v>
      </c>
      <c r="D771" s="15">
        <f t="shared" si="285"/>
        <v>13.7</v>
      </c>
      <c r="E771" s="16">
        <f t="shared" si="286"/>
        <v>3.1</v>
      </c>
      <c r="F771" s="17">
        <f t="shared" si="287"/>
        <v>18.899999999999999</v>
      </c>
      <c r="G771" s="16">
        <f t="shared" si="288"/>
        <v>5.9</v>
      </c>
      <c r="H771" s="17">
        <f t="shared" si="289"/>
        <v>16.100000000000001</v>
      </c>
      <c r="I771" s="16">
        <f t="shared" si="288"/>
        <v>6.3</v>
      </c>
      <c r="J771" s="17">
        <f t="shared" si="290"/>
        <v>15.7</v>
      </c>
      <c r="K771" s="18">
        <f t="shared" si="291"/>
        <v>12.3</v>
      </c>
      <c r="L771" s="72">
        <f t="shared" si="292"/>
        <v>9.6999999999999993</v>
      </c>
      <c r="M771" s="22">
        <f t="shared" si="297"/>
        <v>12.2</v>
      </c>
      <c r="N771" s="75">
        <f t="shared" si="293"/>
        <v>9.8000000000000007</v>
      </c>
      <c r="O771" s="22">
        <f t="shared" si="294"/>
        <v>12.2</v>
      </c>
      <c r="P771" s="99">
        <f t="shared" si="295"/>
        <v>9.8000000000000007</v>
      </c>
      <c r="Q771" s="22" t="str">
        <f t="shared" si="294"/>
        <v/>
      </c>
      <c r="R771" s="99" t="str">
        <f t="shared" si="296"/>
        <v/>
      </c>
      <c r="S771" s="133" t="str">
        <f t="shared" si="298"/>
        <v/>
      </c>
    </row>
    <row r="772" spans="1:19" s="44" customFormat="1" ht="15" collapsed="1" x14ac:dyDescent="0.2">
      <c r="A772" s="45"/>
      <c r="B772" s="36" t="s">
        <v>10</v>
      </c>
      <c r="C772" s="31">
        <f>+IF(ISERROR(SUBTOTAL(1,C741:C771)),"FALSCH!",SUBTOTAL(1,C741:C771))</f>
        <v>9.435483870967742</v>
      </c>
      <c r="D772" s="24">
        <f>+SUM(D741:D771)</f>
        <v>385.09999999999997</v>
      </c>
      <c r="E772" s="23">
        <f>+IF(ISERROR(SUBTOTAL(1,E741:E771)),"FALSCH!",SUBTOTAL(1,E741:E771))</f>
        <v>11.445161290322577</v>
      </c>
      <c r="F772" s="24">
        <f>+SUM(F741:F771)</f>
        <v>322.3</v>
      </c>
      <c r="G772" s="23">
        <f>+IF(ISERROR(SUBTOTAL(1,G741:G771)),"FALSCH!",SUBTOTAL(1,G741:G771))</f>
        <v>11.345161290322581</v>
      </c>
      <c r="H772" s="24">
        <f>+SUM(H741:H771)</f>
        <v>308.8</v>
      </c>
      <c r="I772" s="23">
        <f>+IF(ISERROR(SUBTOTAL(1,I741:I771)),"FALSCH!",SUBTOTAL(1,I741:I771))</f>
        <v>11.970967741935487</v>
      </c>
      <c r="J772" s="24">
        <f>+SUM(J741:J771)</f>
        <v>306.5</v>
      </c>
      <c r="K772" s="23">
        <f>+IF(ISERROR(SUBTOTAL(1,K741:K771)),"",SUBTOTAL(1,K741:K771))</f>
        <v>10.806451612903222</v>
      </c>
      <c r="L772" s="54">
        <f>+IF(L741&lt;&gt;"",SUBTOTAL(9,L741:L771),"")</f>
        <v>338.90000000000009</v>
      </c>
      <c r="M772" s="23">
        <f>+IF(ISERROR(SUBTOTAL(1,M741:M771)),"",SUBTOTAL(1,M741:M771))</f>
        <v>9.8677419354838705</v>
      </c>
      <c r="N772" s="54">
        <f>+IF(N741&lt;&gt;"",SUBTOTAL(9,N741:N771),"")</f>
        <v>370.60000000000008</v>
      </c>
      <c r="O772" s="23">
        <f>+IF(ISERROR(SUBTOTAL(1,O741:O771)),"",SUBTOTAL(1,O741:O771))</f>
        <v>14.016129032258062</v>
      </c>
      <c r="P772" s="54">
        <f>+IF(P741&lt;&gt;"",SUBTOTAL(9,P741:P771),"")</f>
        <v>212.20000000000002</v>
      </c>
      <c r="Q772" s="23" t="str">
        <f>+IF(ISERROR(SUBTOTAL(1,Q741:Q771)),"",SUBTOTAL(1,Q741:Q771))</f>
        <v/>
      </c>
      <c r="R772" s="54" t="str">
        <f>+IF(R741&lt;&gt;"",SUBTOTAL(9,R741:R771),"")</f>
        <v/>
      </c>
      <c r="S772" s="63" t="str">
        <f>+IF(Q772&lt;&gt;"",((J772+L772+N772+P772+R772)/5),"")</f>
        <v/>
      </c>
    </row>
    <row r="773" spans="1:19" hidden="1" outlineLevel="1" x14ac:dyDescent="0.2">
      <c r="B773" s="37">
        <v>41214</v>
      </c>
      <c r="C773" s="32">
        <f t="shared" ref="C773:C802" si="299">C344</f>
        <v>5.3</v>
      </c>
      <c r="D773" s="19">
        <f t="shared" ref="D773:D802" si="300">D344+2</f>
        <v>16.7</v>
      </c>
      <c r="E773" s="20">
        <f t="shared" ref="E773:E802" si="301">IF(ISBLANK(E344),"",E344)</f>
        <v>6.8</v>
      </c>
      <c r="F773" s="21">
        <f t="shared" ref="F773:F802" si="302">IF(E344&lt;&gt;"",F344+2,"")</f>
        <v>15.2</v>
      </c>
      <c r="G773" s="20">
        <f t="shared" ref="G773:I803" si="303">IF(ISBLANK(G344),"",G344)</f>
        <v>6.9</v>
      </c>
      <c r="H773" s="21">
        <f t="shared" ref="H773:H803" si="304">IF(G344&lt;&gt;"",H344+2,"")</f>
        <v>15.1</v>
      </c>
      <c r="I773" s="20">
        <f t="shared" si="303"/>
        <v>9</v>
      </c>
      <c r="J773" s="21">
        <f t="shared" ref="J773:J803" si="305">IF(I344&lt;&gt;"",J344+2,"")</f>
        <v>13</v>
      </c>
      <c r="K773" s="22">
        <f t="shared" ref="K773:K802" si="306">IF(ISBLANK(K344),"",K344)</f>
        <v>12.7</v>
      </c>
      <c r="L773" s="55">
        <f t="shared" ref="L773:L802" si="307">IF(K344&lt;&gt;"",L344+2,"")</f>
        <v>9.3000000000000007</v>
      </c>
      <c r="M773" s="22">
        <f t="shared" ref="M773:M802" si="308">IF(ISBLANK(M344),"",M344)</f>
        <v>9.6</v>
      </c>
      <c r="N773" s="75">
        <f t="shared" ref="N773:N802" si="309">IF(M344&lt;&gt;"",N344+2,"")</f>
        <v>12.4</v>
      </c>
      <c r="O773" s="22">
        <f t="shared" ref="O773:Q802" si="310">IF(ISBLANK(O344),"",O344)</f>
        <v>13.5</v>
      </c>
      <c r="P773" s="99">
        <f t="shared" ref="P773:P801" si="311">IF(O344&lt;&gt;"",P344+2,"")</f>
        <v>8.5</v>
      </c>
      <c r="Q773" s="22" t="str">
        <f t="shared" si="310"/>
        <v/>
      </c>
      <c r="R773" s="99" t="str">
        <f t="shared" ref="R773:R801" si="312">IF(Q344&lt;&gt;"",R344+2,"")</f>
        <v/>
      </c>
      <c r="S773" s="133" t="str">
        <f>+IF(Q773&lt;&gt;"",((J773+L773+N773+P773+R773)/5),"")</f>
        <v/>
      </c>
    </row>
    <row r="774" spans="1:19" hidden="1" outlineLevel="1" x14ac:dyDescent="0.2">
      <c r="B774" s="34">
        <v>41215</v>
      </c>
      <c r="C774" s="29">
        <f t="shared" si="299"/>
        <v>3.6</v>
      </c>
      <c r="D774" s="11">
        <f t="shared" si="300"/>
        <v>18.399999999999999</v>
      </c>
      <c r="E774" s="12">
        <f t="shared" si="301"/>
        <v>9.5</v>
      </c>
      <c r="F774" s="13">
        <f t="shared" si="302"/>
        <v>12.5</v>
      </c>
      <c r="G774" s="12">
        <f t="shared" si="303"/>
        <v>8.3000000000000007</v>
      </c>
      <c r="H774" s="13">
        <f t="shared" si="304"/>
        <v>13.7</v>
      </c>
      <c r="I774" s="12">
        <f t="shared" si="303"/>
        <v>15.1</v>
      </c>
      <c r="J774" s="13">
        <f t="shared" si="305"/>
        <v>2</v>
      </c>
      <c r="K774" s="14">
        <f t="shared" si="306"/>
        <v>19.2</v>
      </c>
      <c r="L774" s="56">
        <f t="shared" si="307"/>
        <v>2</v>
      </c>
      <c r="M774" s="22">
        <f t="shared" si="308"/>
        <v>6.8</v>
      </c>
      <c r="N774" s="75">
        <f t="shared" si="309"/>
        <v>15.2</v>
      </c>
      <c r="O774" s="22">
        <f t="shared" si="310"/>
        <v>9.9</v>
      </c>
      <c r="P774" s="99">
        <f t="shared" si="311"/>
        <v>12.1</v>
      </c>
      <c r="Q774" s="22" t="str">
        <f t="shared" si="310"/>
        <v/>
      </c>
      <c r="R774" s="99" t="str">
        <f t="shared" si="312"/>
        <v/>
      </c>
      <c r="S774" s="133" t="str">
        <f t="shared" ref="S774:S803" si="313">+IF(Q774&lt;&gt;"",((J774+L774+N774+P774+R774)/5),"")</f>
        <v/>
      </c>
    </row>
    <row r="775" spans="1:19" hidden="1" outlineLevel="1" x14ac:dyDescent="0.2">
      <c r="B775" s="34">
        <v>41216</v>
      </c>
      <c r="C775" s="29">
        <f t="shared" si="299"/>
        <v>2.9</v>
      </c>
      <c r="D775" s="11">
        <f t="shared" si="300"/>
        <v>19.100000000000001</v>
      </c>
      <c r="E775" s="12">
        <f t="shared" si="301"/>
        <v>10.6</v>
      </c>
      <c r="F775" s="13">
        <f t="shared" si="302"/>
        <v>11.4</v>
      </c>
      <c r="G775" s="12">
        <f t="shared" si="303"/>
        <v>9</v>
      </c>
      <c r="H775" s="13">
        <f t="shared" si="304"/>
        <v>13</v>
      </c>
      <c r="I775" s="12">
        <f t="shared" si="303"/>
        <v>12.2</v>
      </c>
      <c r="J775" s="13">
        <f t="shared" si="305"/>
        <v>9.8000000000000007</v>
      </c>
      <c r="K775" s="14">
        <f t="shared" si="306"/>
        <v>12.1</v>
      </c>
      <c r="L775" s="56">
        <f t="shared" si="307"/>
        <v>9.9</v>
      </c>
      <c r="M775" s="22">
        <f t="shared" si="308"/>
        <v>6.6</v>
      </c>
      <c r="N775" s="75">
        <f t="shared" si="309"/>
        <v>15.4</v>
      </c>
      <c r="O775" s="22">
        <f t="shared" si="310"/>
        <v>8</v>
      </c>
      <c r="P775" s="99">
        <f t="shared" si="311"/>
        <v>14</v>
      </c>
      <c r="Q775" s="22" t="str">
        <f t="shared" si="310"/>
        <v/>
      </c>
      <c r="R775" s="99" t="str">
        <f t="shared" si="312"/>
        <v/>
      </c>
      <c r="S775" s="133" t="str">
        <f t="shared" si="313"/>
        <v/>
      </c>
    </row>
    <row r="776" spans="1:19" hidden="1" outlineLevel="1" x14ac:dyDescent="0.2">
      <c r="B776" s="34">
        <v>41217</v>
      </c>
      <c r="C776" s="29">
        <f t="shared" si="299"/>
        <v>8.8000000000000007</v>
      </c>
      <c r="D776" s="11">
        <f t="shared" si="300"/>
        <v>13.2</v>
      </c>
      <c r="E776" s="12">
        <f t="shared" si="301"/>
        <v>10.1</v>
      </c>
      <c r="F776" s="13">
        <f t="shared" si="302"/>
        <v>11.9</v>
      </c>
      <c r="G776" s="12">
        <f t="shared" si="303"/>
        <v>10.1</v>
      </c>
      <c r="H776" s="13">
        <f t="shared" si="304"/>
        <v>11.9</v>
      </c>
      <c r="I776" s="12">
        <f t="shared" si="303"/>
        <v>11.4</v>
      </c>
      <c r="J776" s="13">
        <f t="shared" si="305"/>
        <v>10.6</v>
      </c>
      <c r="K776" s="14">
        <f t="shared" si="306"/>
        <v>8.1</v>
      </c>
      <c r="L776" s="56">
        <f t="shared" si="307"/>
        <v>13.9</v>
      </c>
      <c r="M776" s="22">
        <f t="shared" si="308"/>
        <v>5.8</v>
      </c>
      <c r="N776" s="75">
        <f t="shared" si="309"/>
        <v>16.2</v>
      </c>
      <c r="O776" s="22">
        <f t="shared" si="310"/>
        <v>9.9</v>
      </c>
      <c r="P776" s="99">
        <f t="shared" si="311"/>
        <v>12.1</v>
      </c>
      <c r="Q776" s="22" t="str">
        <f t="shared" si="310"/>
        <v/>
      </c>
      <c r="R776" s="99" t="str">
        <f t="shared" si="312"/>
        <v/>
      </c>
      <c r="S776" s="133" t="str">
        <f t="shared" si="313"/>
        <v/>
      </c>
    </row>
    <row r="777" spans="1:19" hidden="1" outlineLevel="1" x14ac:dyDescent="0.2">
      <c r="B777" s="34">
        <v>41218</v>
      </c>
      <c r="C777" s="29">
        <f t="shared" si="299"/>
        <v>11</v>
      </c>
      <c r="D777" s="11">
        <f t="shared" si="300"/>
        <v>11</v>
      </c>
      <c r="E777" s="12">
        <f t="shared" si="301"/>
        <v>8.4</v>
      </c>
      <c r="F777" s="13">
        <f t="shared" si="302"/>
        <v>13.6</v>
      </c>
      <c r="G777" s="12">
        <f t="shared" si="303"/>
        <v>7.7</v>
      </c>
      <c r="H777" s="13">
        <f t="shared" si="304"/>
        <v>14.3</v>
      </c>
      <c r="I777" s="12">
        <f t="shared" si="303"/>
        <v>9.1</v>
      </c>
      <c r="J777" s="13">
        <f t="shared" si="305"/>
        <v>12.9</v>
      </c>
      <c r="K777" s="14">
        <f t="shared" si="306"/>
        <v>7.3</v>
      </c>
      <c r="L777" s="56">
        <f t="shared" si="307"/>
        <v>14.7</v>
      </c>
      <c r="M777" s="22">
        <f t="shared" si="308"/>
        <v>6.2</v>
      </c>
      <c r="N777" s="75">
        <f t="shared" si="309"/>
        <v>15.8</v>
      </c>
      <c r="O777" s="22">
        <f t="shared" si="310"/>
        <v>7.7</v>
      </c>
      <c r="P777" s="99">
        <f t="shared" si="311"/>
        <v>14.3</v>
      </c>
      <c r="Q777" s="22" t="str">
        <f t="shared" si="310"/>
        <v/>
      </c>
      <c r="R777" s="99" t="str">
        <f t="shared" si="312"/>
        <v/>
      </c>
      <c r="S777" s="133" t="str">
        <f t="shared" si="313"/>
        <v/>
      </c>
    </row>
    <row r="778" spans="1:19" hidden="1" outlineLevel="1" x14ac:dyDescent="0.2">
      <c r="B778" s="34">
        <v>41219</v>
      </c>
      <c r="C778" s="29">
        <f t="shared" si="299"/>
        <v>13</v>
      </c>
      <c r="D778" s="11">
        <f t="shared" si="300"/>
        <v>9</v>
      </c>
      <c r="E778" s="12">
        <f t="shared" si="301"/>
        <v>5.2</v>
      </c>
      <c r="F778" s="13">
        <f t="shared" si="302"/>
        <v>16.8</v>
      </c>
      <c r="G778" s="12">
        <f t="shared" si="303"/>
        <v>7.3</v>
      </c>
      <c r="H778" s="13">
        <f t="shared" si="304"/>
        <v>14.7</v>
      </c>
      <c r="I778" s="12">
        <f t="shared" si="303"/>
        <v>8.1</v>
      </c>
      <c r="J778" s="13">
        <f t="shared" si="305"/>
        <v>13.9</v>
      </c>
      <c r="K778" s="14">
        <f t="shared" si="306"/>
        <v>3.1</v>
      </c>
      <c r="L778" s="56">
        <f t="shared" si="307"/>
        <v>18.899999999999999</v>
      </c>
      <c r="M778" s="22">
        <f t="shared" si="308"/>
        <v>3</v>
      </c>
      <c r="N778" s="75">
        <f t="shared" si="309"/>
        <v>19</v>
      </c>
      <c r="O778" s="22">
        <f t="shared" si="310"/>
        <v>5</v>
      </c>
      <c r="P778" s="99">
        <f t="shared" si="311"/>
        <v>17</v>
      </c>
      <c r="Q778" s="22" t="str">
        <f t="shared" si="310"/>
        <v/>
      </c>
      <c r="R778" s="99" t="str">
        <f t="shared" si="312"/>
        <v/>
      </c>
      <c r="S778" s="133" t="str">
        <f t="shared" si="313"/>
        <v/>
      </c>
    </row>
    <row r="779" spans="1:19" hidden="1" outlineLevel="1" x14ac:dyDescent="0.2">
      <c r="B779" s="34">
        <v>41220</v>
      </c>
      <c r="C779" s="29">
        <f t="shared" si="299"/>
        <v>15.6</v>
      </c>
      <c r="D779" s="11">
        <f t="shared" si="300"/>
        <v>2</v>
      </c>
      <c r="E779" s="12">
        <f t="shared" si="301"/>
        <v>5.8</v>
      </c>
      <c r="F779" s="13">
        <f t="shared" si="302"/>
        <v>16.2</v>
      </c>
      <c r="G779" s="12">
        <f t="shared" si="303"/>
        <v>9</v>
      </c>
      <c r="H779" s="13">
        <f t="shared" si="304"/>
        <v>13</v>
      </c>
      <c r="I779" s="12">
        <f t="shared" si="303"/>
        <v>8</v>
      </c>
      <c r="J779" s="13">
        <f t="shared" si="305"/>
        <v>14</v>
      </c>
      <c r="K779" s="14">
        <f t="shared" si="306"/>
        <v>5.0999999999999996</v>
      </c>
      <c r="L779" s="56">
        <f t="shared" si="307"/>
        <v>16.899999999999999</v>
      </c>
      <c r="M779" s="22">
        <f t="shared" si="308"/>
        <v>4.8</v>
      </c>
      <c r="N779" s="75">
        <f t="shared" si="309"/>
        <v>17.2</v>
      </c>
      <c r="O779" s="22">
        <f t="shared" si="310"/>
        <v>11.4</v>
      </c>
      <c r="P779" s="99">
        <f t="shared" si="311"/>
        <v>10.6</v>
      </c>
      <c r="Q779" s="22" t="str">
        <f t="shared" si="310"/>
        <v/>
      </c>
      <c r="R779" s="99" t="str">
        <f t="shared" si="312"/>
        <v/>
      </c>
      <c r="S779" s="133" t="str">
        <f t="shared" si="313"/>
        <v/>
      </c>
    </row>
    <row r="780" spans="1:19" hidden="1" outlineLevel="1" x14ac:dyDescent="0.2">
      <c r="B780" s="34">
        <v>41221</v>
      </c>
      <c r="C780" s="29">
        <f t="shared" si="299"/>
        <v>14.5</v>
      </c>
      <c r="D780" s="11">
        <f t="shared" si="300"/>
        <v>7.5</v>
      </c>
      <c r="E780" s="12">
        <f t="shared" si="301"/>
        <v>6.3</v>
      </c>
      <c r="F780" s="13">
        <f t="shared" si="302"/>
        <v>15.7</v>
      </c>
      <c r="G780" s="12">
        <f t="shared" si="303"/>
        <v>9.6</v>
      </c>
      <c r="H780" s="13">
        <f t="shared" si="304"/>
        <v>12.4</v>
      </c>
      <c r="I780" s="12">
        <f t="shared" si="303"/>
        <v>4.7</v>
      </c>
      <c r="J780" s="13">
        <f t="shared" si="305"/>
        <v>17.3</v>
      </c>
      <c r="K780" s="14">
        <f t="shared" si="306"/>
        <v>8.3000000000000007</v>
      </c>
      <c r="L780" s="56">
        <f t="shared" si="307"/>
        <v>13.7</v>
      </c>
      <c r="M780" s="22">
        <f t="shared" si="308"/>
        <v>5.7</v>
      </c>
      <c r="N780" s="75">
        <f t="shared" si="309"/>
        <v>16.3</v>
      </c>
      <c r="O780" s="22">
        <f t="shared" si="310"/>
        <v>8.6999999999999993</v>
      </c>
      <c r="P780" s="99">
        <f t="shared" si="311"/>
        <v>13.3</v>
      </c>
      <c r="Q780" s="22" t="str">
        <f t="shared" si="310"/>
        <v/>
      </c>
      <c r="R780" s="99" t="str">
        <f t="shared" si="312"/>
        <v/>
      </c>
      <c r="S780" s="133" t="str">
        <f t="shared" si="313"/>
        <v/>
      </c>
    </row>
    <row r="781" spans="1:19" hidden="1" outlineLevel="1" x14ac:dyDescent="0.2">
      <c r="B781" s="34">
        <v>41222</v>
      </c>
      <c r="C781" s="29">
        <f t="shared" si="299"/>
        <v>14.5</v>
      </c>
      <c r="D781" s="11">
        <f t="shared" si="300"/>
        <v>7.5</v>
      </c>
      <c r="E781" s="12">
        <f t="shared" si="301"/>
        <v>6.4</v>
      </c>
      <c r="F781" s="13">
        <f t="shared" si="302"/>
        <v>15.6</v>
      </c>
      <c r="G781" s="12">
        <f t="shared" si="303"/>
        <v>8.9</v>
      </c>
      <c r="H781" s="13">
        <f t="shared" si="304"/>
        <v>13.1</v>
      </c>
      <c r="I781" s="12">
        <f t="shared" si="303"/>
        <v>4.3</v>
      </c>
      <c r="J781" s="13">
        <f t="shared" si="305"/>
        <v>17.7</v>
      </c>
      <c r="K781" s="14">
        <f t="shared" si="306"/>
        <v>9.8000000000000007</v>
      </c>
      <c r="L781" s="56">
        <f t="shared" si="307"/>
        <v>12.2</v>
      </c>
      <c r="M781" s="22">
        <f t="shared" si="308"/>
        <v>2.2999999999999998</v>
      </c>
      <c r="N781" s="75">
        <f t="shared" si="309"/>
        <v>19.7</v>
      </c>
      <c r="O781" s="22">
        <f t="shared" si="310"/>
        <v>11.5</v>
      </c>
      <c r="P781" s="99">
        <f t="shared" si="311"/>
        <v>10.5</v>
      </c>
      <c r="Q781" s="22" t="str">
        <f t="shared" si="310"/>
        <v/>
      </c>
      <c r="R781" s="99" t="str">
        <f t="shared" si="312"/>
        <v/>
      </c>
      <c r="S781" s="133" t="str">
        <f t="shared" si="313"/>
        <v/>
      </c>
    </row>
    <row r="782" spans="1:19" hidden="1" outlineLevel="1" x14ac:dyDescent="0.2">
      <c r="B782" s="34">
        <v>41223</v>
      </c>
      <c r="C782" s="29">
        <f t="shared" si="299"/>
        <v>14.2</v>
      </c>
      <c r="D782" s="11">
        <f t="shared" si="300"/>
        <v>7.8000000000000007</v>
      </c>
      <c r="E782" s="12">
        <f t="shared" si="301"/>
        <v>6.2</v>
      </c>
      <c r="F782" s="13">
        <f t="shared" si="302"/>
        <v>15.8</v>
      </c>
      <c r="G782" s="12">
        <f t="shared" si="303"/>
        <v>9.1</v>
      </c>
      <c r="H782" s="13">
        <f t="shared" si="304"/>
        <v>12.9</v>
      </c>
      <c r="I782" s="12">
        <f t="shared" si="303"/>
        <v>0.3</v>
      </c>
      <c r="J782" s="13">
        <f t="shared" si="305"/>
        <v>21.7</v>
      </c>
      <c r="K782" s="14">
        <f t="shared" si="306"/>
        <v>6.5</v>
      </c>
      <c r="L782" s="56">
        <f t="shared" si="307"/>
        <v>15.5</v>
      </c>
      <c r="M782" s="22">
        <f t="shared" si="308"/>
        <v>2.2000000000000002</v>
      </c>
      <c r="N782" s="75">
        <f t="shared" si="309"/>
        <v>19.8</v>
      </c>
      <c r="O782" s="22">
        <f t="shared" si="310"/>
        <v>9.6999999999999993</v>
      </c>
      <c r="P782" s="99">
        <f t="shared" si="311"/>
        <v>12.3</v>
      </c>
      <c r="Q782" s="22" t="str">
        <f t="shared" si="310"/>
        <v/>
      </c>
      <c r="R782" s="99" t="str">
        <f t="shared" si="312"/>
        <v/>
      </c>
      <c r="S782" s="133" t="str">
        <f t="shared" si="313"/>
        <v/>
      </c>
    </row>
    <row r="783" spans="1:19" hidden="1" outlineLevel="1" x14ac:dyDescent="0.2">
      <c r="B783" s="34">
        <v>41224</v>
      </c>
      <c r="C783" s="29">
        <f t="shared" si="299"/>
        <v>9.9</v>
      </c>
      <c r="D783" s="11">
        <f t="shared" si="300"/>
        <v>12.1</v>
      </c>
      <c r="E783" s="12">
        <f t="shared" si="301"/>
        <v>7.3</v>
      </c>
      <c r="F783" s="13">
        <f t="shared" si="302"/>
        <v>14.7</v>
      </c>
      <c r="G783" s="12">
        <f t="shared" si="303"/>
        <v>11.6</v>
      </c>
      <c r="H783" s="13">
        <f t="shared" si="304"/>
        <v>10.4</v>
      </c>
      <c r="I783" s="12">
        <f t="shared" si="303"/>
        <v>2.4</v>
      </c>
      <c r="J783" s="13">
        <f t="shared" si="305"/>
        <v>19.600000000000001</v>
      </c>
      <c r="K783" s="14">
        <f t="shared" si="306"/>
        <v>7.3</v>
      </c>
      <c r="L783" s="56">
        <f t="shared" si="307"/>
        <v>14.7</v>
      </c>
      <c r="M783" s="22">
        <f t="shared" si="308"/>
        <v>3.1</v>
      </c>
      <c r="N783" s="75">
        <f t="shared" si="309"/>
        <v>18.899999999999999</v>
      </c>
      <c r="O783" s="22">
        <f t="shared" si="310"/>
        <v>6</v>
      </c>
      <c r="P783" s="99">
        <f t="shared" si="311"/>
        <v>16</v>
      </c>
      <c r="Q783" s="22" t="str">
        <f t="shared" si="310"/>
        <v/>
      </c>
      <c r="R783" s="99" t="str">
        <f t="shared" si="312"/>
        <v/>
      </c>
      <c r="S783" s="133" t="str">
        <f t="shared" si="313"/>
        <v/>
      </c>
    </row>
    <row r="784" spans="1:19" hidden="1" outlineLevel="1" x14ac:dyDescent="0.2">
      <c r="B784" s="34">
        <v>41225</v>
      </c>
      <c r="C784" s="29">
        <f t="shared" si="299"/>
        <v>8.3000000000000007</v>
      </c>
      <c r="D784" s="11">
        <f t="shared" si="300"/>
        <v>13.7</v>
      </c>
      <c r="E784" s="12">
        <f t="shared" si="301"/>
        <v>5.5</v>
      </c>
      <c r="F784" s="13">
        <f t="shared" si="302"/>
        <v>16.5</v>
      </c>
      <c r="G784" s="12">
        <f t="shared" si="303"/>
        <v>10.9</v>
      </c>
      <c r="H784" s="13">
        <f t="shared" si="304"/>
        <v>11.1</v>
      </c>
      <c r="I784" s="12">
        <f t="shared" si="303"/>
        <v>5.7</v>
      </c>
      <c r="J784" s="13">
        <f t="shared" si="305"/>
        <v>16.3</v>
      </c>
      <c r="K784" s="14">
        <f t="shared" si="306"/>
        <v>8.1999999999999993</v>
      </c>
      <c r="L784" s="56">
        <f t="shared" si="307"/>
        <v>13.8</v>
      </c>
      <c r="M784" s="22">
        <f t="shared" si="308"/>
        <v>1.8</v>
      </c>
      <c r="N784" s="75">
        <f t="shared" si="309"/>
        <v>20.2</v>
      </c>
      <c r="O784" s="22">
        <f t="shared" si="310"/>
        <v>4.9000000000000004</v>
      </c>
      <c r="P784" s="99">
        <f t="shared" si="311"/>
        <v>17.100000000000001</v>
      </c>
      <c r="Q784" s="22" t="str">
        <f t="shared" si="310"/>
        <v/>
      </c>
      <c r="R784" s="99" t="str">
        <f t="shared" si="312"/>
        <v/>
      </c>
      <c r="S784" s="133" t="str">
        <f t="shared" si="313"/>
        <v/>
      </c>
    </row>
    <row r="785" spans="2:19" hidden="1" outlineLevel="1" x14ac:dyDescent="0.2">
      <c r="B785" s="34">
        <v>41226</v>
      </c>
      <c r="C785" s="29">
        <f t="shared" si="299"/>
        <v>8.3000000000000007</v>
      </c>
      <c r="D785" s="11">
        <f t="shared" si="300"/>
        <v>13.7</v>
      </c>
      <c r="E785" s="12">
        <f t="shared" si="301"/>
        <v>3.5</v>
      </c>
      <c r="F785" s="13">
        <f t="shared" si="302"/>
        <v>18.5</v>
      </c>
      <c r="G785" s="12">
        <f t="shared" si="303"/>
        <v>10.1</v>
      </c>
      <c r="H785" s="13">
        <f t="shared" si="304"/>
        <v>11.9</v>
      </c>
      <c r="I785" s="12">
        <f t="shared" si="303"/>
        <v>4.5</v>
      </c>
      <c r="J785" s="13">
        <f t="shared" si="305"/>
        <v>17.5</v>
      </c>
      <c r="K785" s="14">
        <f t="shared" si="306"/>
        <v>10</v>
      </c>
      <c r="L785" s="56">
        <f t="shared" si="307"/>
        <v>12</v>
      </c>
      <c r="M785" s="22">
        <f t="shared" si="308"/>
        <v>4.2</v>
      </c>
      <c r="N785" s="75">
        <f t="shared" si="309"/>
        <v>17.8</v>
      </c>
      <c r="O785" s="22">
        <f t="shared" si="310"/>
        <v>3.4</v>
      </c>
      <c r="P785" s="99">
        <f t="shared" si="311"/>
        <v>18.600000000000001</v>
      </c>
      <c r="Q785" s="22" t="str">
        <f t="shared" si="310"/>
        <v/>
      </c>
      <c r="R785" s="99" t="str">
        <f t="shared" si="312"/>
        <v/>
      </c>
      <c r="S785" s="133" t="str">
        <f t="shared" si="313"/>
        <v/>
      </c>
    </row>
    <row r="786" spans="2:19" hidden="1" outlineLevel="1" x14ac:dyDescent="0.2">
      <c r="B786" s="34">
        <v>41227</v>
      </c>
      <c r="C786" s="29">
        <f t="shared" si="299"/>
        <v>9.1</v>
      </c>
      <c r="D786" s="11">
        <f t="shared" si="300"/>
        <v>12.9</v>
      </c>
      <c r="E786" s="12">
        <f t="shared" si="301"/>
        <v>1.8</v>
      </c>
      <c r="F786" s="13">
        <f t="shared" si="302"/>
        <v>20.2</v>
      </c>
      <c r="G786" s="12">
        <f t="shared" si="303"/>
        <v>3.9</v>
      </c>
      <c r="H786" s="13">
        <f t="shared" si="304"/>
        <v>18.100000000000001</v>
      </c>
      <c r="I786" s="12">
        <f t="shared" si="303"/>
        <v>3.6</v>
      </c>
      <c r="J786" s="13">
        <f t="shared" si="305"/>
        <v>18.399999999999999</v>
      </c>
      <c r="K786" s="14">
        <f t="shared" si="306"/>
        <v>11.4</v>
      </c>
      <c r="L786" s="56">
        <f t="shared" si="307"/>
        <v>10.6</v>
      </c>
      <c r="M786" s="22">
        <f t="shared" si="308"/>
        <v>7.4</v>
      </c>
      <c r="N786" s="75">
        <f t="shared" si="309"/>
        <v>14.6</v>
      </c>
      <c r="O786" s="22">
        <f t="shared" si="310"/>
        <v>6.6</v>
      </c>
      <c r="P786" s="99">
        <f t="shared" si="311"/>
        <v>15.4</v>
      </c>
      <c r="Q786" s="22" t="str">
        <f t="shared" si="310"/>
        <v/>
      </c>
      <c r="R786" s="99" t="str">
        <f t="shared" si="312"/>
        <v/>
      </c>
      <c r="S786" s="133" t="str">
        <f t="shared" si="313"/>
        <v/>
      </c>
    </row>
    <row r="787" spans="2:19" hidden="1" outlineLevel="1" x14ac:dyDescent="0.2">
      <c r="B787" s="34">
        <v>41228</v>
      </c>
      <c r="C787" s="29">
        <f t="shared" si="299"/>
        <v>12.6</v>
      </c>
      <c r="D787" s="11">
        <f t="shared" si="300"/>
        <v>9.4</v>
      </c>
      <c r="E787" s="12">
        <f t="shared" si="301"/>
        <v>-1.1000000000000001</v>
      </c>
      <c r="F787" s="13">
        <f t="shared" si="302"/>
        <v>23.1</v>
      </c>
      <c r="G787" s="12">
        <f t="shared" si="303"/>
        <v>3.4</v>
      </c>
      <c r="H787" s="13">
        <f t="shared" si="304"/>
        <v>18.600000000000001</v>
      </c>
      <c r="I787" s="12">
        <f t="shared" si="303"/>
        <v>2.8</v>
      </c>
      <c r="J787" s="13">
        <f t="shared" si="305"/>
        <v>19.2</v>
      </c>
      <c r="K787" s="14">
        <f t="shared" si="306"/>
        <v>10.8</v>
      </c>
      <c r="L787" s="56">
        <f t="shared" si="307"/>
        <v>11.2</v>
      </c>
      <c r="M787" s="22">
        <f t="shared" si="308"/>
        <v>6.7</v>
      </c>
      <c r="N787" s="75">
        <f t="shared" si="309"/>
        <v>15.3</v>
      </c>
      <c r="O787" s="22">
        <f t="shared" si="310"/>
        <v>8.6</v>
      </c>
      <c r="P787" s="99">
        <f t="shared" si="311"/>
        <v>13.4</v>
      </c>
      <c r="Q787" s="22" t="str">
        <f t="shared" si="310"/>
        <v/>
      </c>
      <c r="R787" s="99" t="str">
        <f t="shared" si="312"/>
        <v/>
      </c>
      <c r="S787" s="133" t="str">
        <f t="shared" si="313"/>
        <v/>
      </c>
    </row>
    <row r="788" spans="2:19" hidden="1" outlineLevel="1" x14ac:dyDescent="0.2">
      <c r="B788" s="34">
        <v>41229</v>
      </c>
      <c r="C788" s="29">
        <f t="shared" si="299"/>
        <v>10.7</v>
      </c>
      <c r="D788" s="11">
        <f t="shared" si="300"/>
        <v>11.3</v>
      </c>
      <c r="E788" s="12">
        <f t="shared" si="301"/>
        <v>0.2</v>
      </c>
      <c r="F788" s="13">
        <f t="shared" si="302"/>
        <v>21.8</v>
      </c>
      <c r="G788" s="12">
        <f t="shared" si="303"/>
        <v>4</v>
      </c>
      <c r="H788" s="13">
        <f t="shared" si="304"/>
        <v>18</v>
      </c>
      <c r="I788" s="12">
        <f t="shared" si="303"/>
        <v>3.7</v>
      </c>
      <c r="J788" s="13">
        <f t="shared" si="305"/>
        <v>18.3</v>
      </c>
      <c r="K788" s="14">
        <f t="shared" si="306"/>
        <v>11</v>
      </c>
      <c r="L788" s="56">
        <f t="shared" si="307"/>
        <v>11</v>
      </c>
      <c r="M788" s="22">
        <f t="shared" si="308"/>
        <v>5.4</v>
      </c>
      <c r="N788" s="75">
        <f t="shared" si="309"/>
        <v>16.600000000000001</v>
      </c>
      <c r="O788" s="22">
        <f t="shared" si="310"/>
        <v>9.6</v>
      </c>
      <c r="P788" s="99">
        <f t="shared" si="311"/>
        <v>12.4</v>
      </c>
      <c r="Q788" s="22" t="str">
        <f t="shared" si="310"/>
        <v/>
      </c>
      <c r="R788" s="99" t="str">
        <f t="shared" si="312"/>
        <v/>
      </c>
      <c r="S788" s="133" t="str">
        <f t="shared" si="313"/>
        <v/>
      </c>
    </row>
    <row r="789" spans="2:19" hidden="1" outlineLevel="1" x14ac:dyDescent="0.2">
      <c r="B789" s="34">
        <v>41230</v>
      </c>
      <c r="C789" s="29">
        <f t="shared" si="299"/>
        <v>12.1</v>
      </c>
      <c r="D789" s="11">
        <f t="shared" si="300"/>
        <v>9.9</v>
      </c>
      <c r="E789" s="12">
        <f t="shared" si="301"/>
        <v>2.2999999999999998</v>
      </c>
      <c r="F789" s="13">
        <f t="shared" si="302"/>
        <v>19.7</v>
      </c>
      <c r="G789" s="12">
        <f t="shared" si="303"/>
        <v>3.2</v>
      </c>
      <c r="H789" s="13">
        <f t="shared" si="304"/>
        <v>18.8</v>
      </c>
      <c r="I789" s="12">
        <f t="shared" si="303"/>
        <v>2.5</v>
      </c>
      <c r="J789" s="13">
        <f t="shared" si="305"/>
        <v>19.5</v>
      </c>
      <c r="K789" s="14">
        <f t="shared" si="306"/>
        <v>9.4</v>
      </c>
      <c r="L789" s="56">
        <f t="shared" si="307"/>
        <v>12.6</v>
      </c>
      <c r="M789" s="22">
        <f t="shared" si="308"/>
        <v>5.3</v>
      </c>
      <c r="N789" s="75">
        <f t="shared" si="309"/>
        <v>16.7</v>
      </c>
      <c r="O789" s="22">
        <f t="shared" si="310"/>
        <v>10.3</v>
      </c>
      <c r="P789" s="99">
        <f t="shared" si="311"/>
        <v>11.7</v>
      </c>
      <c r="Q789" s="22" t="str">
        <f t="shared" si="310"/>
        <v/>
      </c>
      <c r="R789" s="99" t="str">
        <f t="shared" si="312"/>
        <v/>
      </c>
      <c r="S789" s="133" t="str">
        <f t="shared" si="313"/>
        <v/>
      </c>
    </row>
    <row r="790" spans="2:19" hidden="1" outlineLevel="1" x14ac:dyDescent="0.2">
      <c r="B790" s="34">
        <v>41231</v>
      </c>
      <c r="C790" s="29">
        <f t="shared" si="299"/>
        <v>14.1</v>
      </c>
      <c r="D790" s="11">
        <f t="shared" si="300"/>
        <v>7.9</v>
      </c>
      <c r="E790" s="12">
        <f t="shared" si="301"/>
        <v>4.4000000000000004</v>
      </c>
      <c r="F790" s="13">
        <f t="shared" si="302"/>
        <v>17.600000000000001</v>
      </c>
      <c r="G790" s="12">
        <f t="shared" si="303"/>
        <v>2.8</v>
      </c>
      <c r="H790" s="13">
        <f t="shared" si="304"/>
        <v>19.2</v>
      </c>
      <c r="I790" s="12">
        <f t="shared" si="303"/>
        <v>4.0999999999999996</v>
      </c>
      <c r="J790" s="13">
        <f t="shared" si="305"/>
        <v>17.899999999999999</v>
      </c>
      <c r="K790" s="14">
        <f t="shared" si="306"/>
        <v>6.3</v>
      </c>
      <c r="L790" s="56">
        <f t="shared" si="307"/>
        <v>15.7</v>
      </c>
      <c r="M790" s="22">
        <f t="shared" si="308"/>
        <v>5.9</v>
      </c>
      <c r="N790" s="75">
        <f t="shared" si="309"/>
        <v>16.100000000000001</v>
      </c>
      <c r="O790" s="22">
        <f t="shared" si="310"/>
        <v>7.6</v>
      </c>
      <c r="P790" s="99">
        <f t="shared" si="311"/>
        <v>14.4</v>
      </c>
      <c r="Q790" s="22" t="str">
        <f t="shared" si="310"/>
        <v/>
      </c>
      <c r="R790" s="99" t="str">
        <f t="shared" si="312"/>
        <v/>
      </c>
      <c r="S790" s="133" t="str">
        <f t="shared" si="313"/>
        <v/>
      </c>
    </row>
    <row r="791" spans="2:19" hidden="1" outlineLevel="1" x14ac:dyDescent="0.2">
      <c r="B791" s="34">
        <v>41232</v>
      </c>
      <c r="C791" s="29">
        <f t="shared" si="299"/>
        <v>14.4</v>
      </c>
      <c r="D791" s="11">
        <f t="shared" si="300"/>
        <v>7.6</v>
      </c>
      <c r="E791" s="12">
        <f t="shared" si="301"/>
        <v>3.8</v>
      </c>
      <c r="F791" s="13">
        <f t="shared" si="302"/>
        <v>18.2</v>
      </c>
      <c r="G791" s="12">
        <f t="shared" si="303"/>
        <v>1.6</v>
      </c>
      <c r="H791" s="13">
        <f t="shared" si="304"/>
        <v>20.399999999999999</v>
      </c>
      <c r="I791" s="12">
        <f t="shared" si="303"/>
        <v>4</v>
      </c>
      <c r="J791" s="13">
        <f t="shared" si="305"/>
        <v>18</v>
      </c>
      <c r="K791" s="14">
        <f t="shared" si="306"/>
        <v>7.5</v>
      </c>
      <c r="L791" s="56">
        <f t="shared" si="307"/>
        <v>14.5</v>
      </c>
      <c r="M791" s="22">
        <f t="shared" si="308"/>
        <v>3.5</v>
      </c>
      <c r="N791" s="75">
        <f t="shared" si="309"/>
        <v>18.5</v>
      </c>
      <c r="O791" s="22">
        <f t="shared" si="310"/>
        <v>7.2</v>
      </c>
      <c r="P791" s="99">
        <f t="shared" si="311"/>
        <v>14.8</v>
      </c>
      <c r="Q791" s="22" t="str">
        <f t="shared" si="310"/>
        <v/>
      </c>
      <c r="R791" s="99" t="str">
        <f t="shared" si="312"/>
        <v/>
      </c>
      <c r="S791" s="133" t="str">
        <f t="shared" si="313"/>
        <v/>
      </c>
    </row>
    <row r="792" spans="2:19" hidden="1" outlineLevel="1" x14ac:dyDescent="0.2">
      <c r="B792" s="34">
        <v>41233</v>
      </c>
      <c r="C792" s="29">
        <f t="shared" si="299"/>
        <v>9.6999999999999993</v>
      </c>
      <c r="D792" s="11">
        <f t="shared" si="300"/>
        <v>12.3</v>
      </c>
      <c r="E792" s="12">
        <f t="shared" si="301"/>
        <v>4</v>
      </c>
      <c r="F792" s="13">
        <f t="shared" si="302"/>
        <v>18</v>
      </c>
      <c r="G792" s="12">
        <f t="shared" si="303"/>
        <v>1.6</v>
      </c>
      <c r="H792" s="13">
        <f t="shared" si="304"/>
        <v>20.399999999999999</v>
      </c>
      <c r="I792" s="12">
        <f t="shared" si="303"/>
        <v>3.2</v>
      </c>
      <c r="J792" s="13">
        <f t="shared" si="305"/>
        <v>18.8</v>
      </c>
      <c r="K792" s="14">
        <f t="shared" si="306"/>
        <v>4.8</v>
      </c>
      <c r="L792" s="56">
        <f t="shared" si="307"/>
        <v>17.2</v>
      </c>
      <c r="M792" s="22">
        <f t="shared" si="308"/>
        <v>4.9000000000000004</v>
      </c>
      <c r="N792" s="75">
        <f t="shared" si="309"/>
        <v>17.100000000000001</v>
      </c>
      <c r="O792" s="22">
        <f t="shared" si="310"/>
        <v>6.3</v>
      </c>
      <c r="P792" s="99">
        <f t="shared" si="311"/>
        <v>15.7</v>
      </c>
      <c r="Q792" s="22" t="str">
        <f t="shared" si="310"/>
        <v/>
      </c>
      <c r="R792" s="99" t="str">
        <f t="shared" si="312"/>
        <v/>
      </c>
      <c r="S792" s="133" t="str">
        <f t="shared" si="313"/>
        <v/>
      </c>
    </row>
    <row r="793" spans="2:19" hidden="1" outlineLevel="1" x14ac:dyDescent="0.2">
      <c r="B793" s="34">
        <v>41234</v>
      </c>
      <c r="C793" s="29">
        <f t="shared" si="299"/>
        <v>3</v>
      </c>
      <c r="D793" s="11">
        <f t="shared" si="300"/>
        <v>19</v>
      </c>
      <c r="E793" s="12">
        <f t="shared" si="301"/>
        <v>7.4</v>
      </c>
      <c r="F793" s="13">
        <f t="shared" si="302"/>
        <v>14.6</v>
      </c>
      <c r="G793" s="12">
        <f t="shared" si="303"/>
        <v>-0.9</v>
      </c>
      <c r="H793" s="13">
        <f t="shared" si="304"/>
        <v>22.9</v>
      </c>
      <c r="I793" s="12">
        <f t="shared" si="303"/>
        <v>4</v>
      </c>
      <c r="J793" s="13">
        <f t="shared" si="305"/>
        <v>18</v>
      </c>
      <c r="K793" s="14">
        <f t="shared" si="306"/>
        <v>-0.5</v>
      </c>
      <c r="L793" s="56">
        <f t="shared" si="307"/>
        <v>22.5</v>
      </c>
      <c r="M793" s="22">
        <f t="shared" si="308"/>
        <v>1.3</v>
      </c>
      <c r="N793" s="75">
        <f t="shared" si="309"/>
        <v>20.7</v>
      </c>
      <c r="O793" s="22">
        <f t="shared" si="310"/>
        <v>6.3</v>
      </c>
      <c r="P793" s="99">
        <f t="shared" si="311"/>
        <v>15.7</v>
      </c>
      <c r="Q793" s="22" t="str">
        <f t="shared" si="310"/>
        <v/>
      </c>
      <c r="R793" s="99" t="str">
        <f t="shared" si="312"/>
        <v/>
      </c>
      <c r="S793" s="133" t="str">
        <f t="shared" si="313"/>
        <v/>
      </c>
    </row>
    <row r="794" spans="2:19" hidden="1" outlineLevel="1" x14ac:dyDescent="0.2">
      <c r="B794" s="34">
        <v>41235</v>
      </c>
      <c r="C794" s="29">
        <f t="shared" si="299"/>
        <v>0.9</v>
      </c>
      <c r="D794" s="11">
        <f t="shared" si="300"/>
        <v>21.1</v>
      </c>
      <c r="E794" s="12">
        <f t="shared" si="301"/>
        <v>7.7</v>
      </c>
      <c r="F794" s="13">
        <f t="shared" si="302"/>
        <v>14.3</v>
      </c>
      <c r="G794" s="12">
        <f t="shared" si="303"/>
        <v>2.6</v>
      </c>
      <c r="H794" s="13">
        <f t="shared" si="304"/>
        <v>19.399999999999999</v>
      </c>
      <c r="I794" s="12">
        <f t="shared" si="303"/>
        <v>1.7</v>
      </c>
      <c r="J794" s="13">
        <f t="shared" si="305"/>
        <v>20.3</v>
      </c>
      <c r="K794" s="14">
        <f t="shared" si="306"/>
        <v>1.6</v>
      </c>
      <c r="L794" s="56">
        <f t="shared" si="307"/>
        <v>20.399999999999999</v>
      </c>
      <c r="M794" s="22">
        <f t="shared" si="308"/>
        <v>4.2</v>
      </c>
      <c r="N794" s="75">
        <f t="shared" si="309"/>
        <v>17.8</v>
      </c>
      <c r="O794" s="22">
        <f t="shared" si="310"/>
        <v>6.5</v>
      </c>
      <c r="P794" s="99">
        <f t="shared" si="311"/>
        <v>15.5</v>
      </c>
      <c r="Q794" s="22" t="str">
        <f t="shared" si="310"/>
        <v/>
      </c>
      <c r="R794" s="99" t="str">
        <f t="shared" si="312"/>
        <v/>
      </c>
      <c r="S794" s="133" t="str">
        <f t="shared" si="313"/>
        <v/>
      </c>
    </row>
    <row r="795" spans="2:19" hidden="1" outlineLevel="1" x14ac:dyDescent="0.2">
      <c r="B795" s="34">
        <v>41236</v>
      </c>
      <c r="C795" s="29">
        <f t="shared" si="299"/>
        <v>0.8</v>
      </c>
      <c r="D795" s="11">
        <f t="shared" si="300"/>
        <v>21.2</v>
      </c>
      <c r="E795" s="12">
        <f t="shared" si="301"/>
        <v>7.2</v>
      </c>
      <c r="F795" s="13">
        <f t="shared" si="302"/>
        <v>14.8</v>
      </c>
      <c r="G795" s="12">
        <f t="shared" si="303"/>
        <v>1.4</v>
      </c>
      <c r="H795" s="13">
        <f t="shared" si="304"/>
        <v>20.6</v>
      </c>
      <c r="I795" s="12">
        <f t="shared" si="303"/>
        <v>3.8</v>
      </c>
      <c r="J795" s="13">
        <f t="shared" si="305"/>
        <v>18.2</v>
      </c>
      <c r="K795" s="14">
        <f t="shared" si="306"/>
        <v>5</v>
      </c>
      <c r="L795" s="56">
        <f t="shared" si="307"/>
        <v>17</v>
      </c>
      <c r="M795" s="22">
        <f t="shared" si="308"/>
        <v>0.8</v>
      </c>
      <c r="N795" s="75">
        <f t="shared" si="309"/>
        <v>21.2</v>
      </c>
      <c r="O795" s="22">
        <f t="shared" si="310"/>
        <v>5.0999999999999996</v>
      </c>
      <c r="P795" s="99">
        <f t="shared" si="311"/>
        <v>16.899999999999999</v>
      </c>
      <c r="Q795" s="22" t="str">
        <f t="shared" si="310"/>
        <v/>
      </c>
      <c r="R795" s="99" t="str">
        <f t="shared" si="312"/>
        <v/>
      </c>
      <c r="S795" s="133" t="str">
        <f t="shared" si="313"/>
        <v/>
      </c>
    </row>
    <row r="796" spans="2:19" hidden="1" outlineLevel="1" x14ac:dyDescent="0.2">
      <c r="B796" s="34">
        <v>41237</v>
      </c>
      <c r="C796" s="29">
        <f t="shared" si="299"/>
        <v>-1.1000000000000001</v>
      </c>
      <c r="D796" s="11">
        <f t="shared" si="300"/>
        <v>23.1</v>
      </c>
      <c r="E796" s="12">
        <f t="shared" si="301"/>
        <v>11.3</v>
      </c>
      <c r="F796" s="13">
        <f t="shared" si="302"/>
        <v>10.7</v>
      </c>
      <c r="G796" s="12">
        <f t="shared" si="303"/>
        <v>4.8</v>
      </c>
      <c r="H796" s="13">
        <f t="shared" si="304"/>
        <v>17.2</v>
      </c>
      <c r="I796" s="12">
        <f t="shared" si="303"/>
        <v>3.8</v>
      </c>
      <c r="J796" s="13">
        <f t="shared" si="305"/>
        <v>18.2</v>
      </c>
      <c r="K796" s="14">
        <f t="shared" si="306"/>
        <v>3.5</v>
      </c>
      <c r="L796" s="56">
        <f t="shared" si="307"/>
        <v>18.5</v>
      </c>
      <c r="M796" s="22">
        <f t="shared" si="308"/>
        <v>-1</v>
      </c>
      <c r="N796" s="75">
        <f t="shared" si="309"/>
        <v>23</v>
      </c>
      <c r="O796" s="22">
        <f t="shared" si="310"/>
        <v>6.3</v>
      </c>
      <c r="P796" s="99">
        <f t="shared" si="311"/>
        <v>15.7</v>
      </c>
      <c r="Q796" s="22" t="str">
        <f t="shared" si="310"/>
        <v/>
      </c>
      <c r="R796" s="99" t="str">
        <f t="shared" si="312"/>
        <v/>
      </c>
      <c r="S796" s="133" t="str">
        <f t="shared" si="313"/>
        <v/>
      </c>
    </row>
    <row r="797" spans="2:19" hidden="1" outlineLevel="1" x14ac:dyDescent="0.2">
      <c r="B797" s="34">
        <v>41238</v>
      </c>
      <c r="C797" s="29">
        <f t="shared" si="299"/>
        <v>3</v>
      </c>
      <c r="D797" s="11">
        <f t="shared" si="300"/>
        <v>19</v>
      </c>
      <c r="E797" s="12">
        <f t="shared" si="301"/>
        <v>6.7</v>
      </c>
      <c r="F797" s="13">
        <f t="shared" si="302"/>
        <v>15.3</v>
      </c>
      <c r="G797" s="12">
        <f t="shared" si="303"/>
        <v>3.1</v>
      </c>
      <c r="H797" s="13">
        <f t="shared" si="304"/>
        <v>18.899999999999999</v>
      </c>
      <c r="I797" s="12">
        <f t="shared" si="303"/>
        <v>3.1</v>
      </c>
      <c r="J797" s="13">
        <f t="shared" si="305"/>
        <v>18.899999999999999</v>
      </c>
      <c r="K797" s="14">
        <f t="shared" si="306"/>
        <v>0.9</v>
      </c>
      <c r="L797" s="56">
        <f t="shared" si="307"/>
        <v>21.1</v>
      </c>
      <c r="M797" s="22">
        <f t="shared" si="308"/>
        <v>-0.1</v>
      </c>
      <c r="N797" s="75">
        <f t="shared" si="309"/>
        <v>22.1</v>
      </c>
      <c r="O797" s="22">
        <f t="shared" si="310"/>
        <v>4.5</v>
      </c>
      <c r="P797" s="99">
        <f t="shared" si="311"/>
        <v>17.5</v>
      </c>
      <c r="Q797" s="22" t="str">
        <f t="shared" si="310"/>
        <v/>
      </c>
      <c r="R797" s="99" t="str">
        <f t="shared" si="312"/>
        <v/>
      </c>
      <c r="S797" s="133" t="str">
        <f t="shared" si="313"/>
        <v/>
      </c>
    </row>
    <row r="798" spans="2:19" hidden="1" outlineLevel="1" x14ac:dyDescent="0.2">
      <c r="B798" s="34">
        <v>41239</v>
      </c>
      <c r="C798" s="29">
        <f t="shared" si="299"/>
        <v>3.1</v>
      </c>
      <c r="D798" s="11">
        <f t="shared" si="300"/>
        <v>18.899999999999999</v>
      </c>
      <c r="E798" s="12">
        <f t="shared" si="301"/>
        <v>2.2000000000000002</v>
      </c>
      <c r="F798" s="13">
        <f t="shared" si="302"/>
        <v>19.8</v>
      </c>
      <c r="G798" s="12">
        <f t="shared" si="303"/>
        <v>3.6</v>
      </c>
      <c r="H798" s="13">
        <f t="shared" si="304"/>
        <v>18.399999999999999</v>
      </c>
      <c r="I798" s="12">
        <f t="shared" si="303"/>
        <v>6.4</v>
      </c>
      <c r="J798" s="13">
        <f t="shared" si="305"/>
        <v>15.6</v>
      </c>
      <c r="K798" s="14">
        <f t="shared" si="306"/>
        <v>1.5</v>
      </c>
      <c r="L798" s="56">
        <f t="shared" si="307"/>
        <v>20.5</v>
      </c>
      <c r="M798" s="22">
        <f t="shared" si="308"/>
        <v>1.5</v>
      </c>
      <c r="N798" s="75">
        <f t="shared" si="309"/>
        <v>20.5</v>
      </c>
      <c r="O798" s="22">
        <f t="shared" si="310"/>
        <v>5.4</v>
      </c>
      <c r="P798" s="99">
        <f t="shared" si="311"/>
        <v>16.600000000000001</v>
      </c>
      <c r="Q798" s="22" t="str">
        <f t="shared" si="310"/>
        <v/>
      </c>
      <c r="R798" s="99" t="str">
        <f t="shared" si="312"/>
        <v/>
      </c>
      <c r="S798" s="133" t="str">
        <f t="shared" si="313"/>
        <v/>
      </c>
    </row>
    <row r="799" spans="2:19" hidden="1" outlineLevel="1" x14ac:dyDescent="0.2">
      <c r="B799" s="34">
        <v>41240</v>
      </c>
      <c r="C799" s="29">
        <f t="shared" si="299"/>
        <v>1.4</v>
      </c>
      <c r="D799" s="11">
        <f t="shared" si="300"/>
        <v>20.6</v>
      </c>
      <c r="E799" s="12">
        <f t="shared" si="301"/>
        <v>3.9</v>
      </c>
      <c r="F799" s="13">
        <f t="shared" si="302"/>
        <v>18.100000000000001</v>
      </c>
      <c r="G799" s="12">
        <f t="shared" si="303"/>
        <v>2.5</v>
      </c>
      <c r="H799" s="13">
        <f t="shared" si="304"/>
        <v>19.5</v>
      </c>
      <c r="I799" s="12">
        <f t="shared" si="303"/>
        <v>9.1</v>
      </c>
      <c r="J799" s="13">
        <f t="shared" si="305"/>
        <v>12.9</v>
      </c>
      <c r="K799" s="14">
        <f t="shared" si="306"/>
        <v>1.7</v>
      </c>
      <c r="L799" s="56">
        <f t="shared" si="307"/>
        <v>20.3</v>
      </c>
      <c r="M799" s="22">
        <f t="shared" si="308"/>
        <v>3.2</v>
      </c>
      <c r="N799" s="75">
        <f t="shared" si="309"/>
        <v>18.8</v>
      </c>
      <c r="O799" s="22">
        <f t="shared" si="310"/>
        <v>2</v>
      </c>
      <c r="P799" s="99">
        <f t="shared" si="311"/>
        <v>20</v>
      </c>
      <c r="Q799" s="22" t="str">
        <f t="shared" si="310"/>
        <v/>
      </c>
      <c r="R799" s="99" t="str">
        <f t="shared" si="312"/>
        <v/>
      </c>
      <c r="S799" s="133" t="str">
        <f t="shared" si="313"/>
        <v/>
      </c>
    </row>
    <row r="800" spans="2:19" hidden="1" outlineLevel="1" x14ac:dyDescent="0.2">
      <c r="B800" s="34">
        <v>41241</v>
      </c>
      <c r="C800" s="29">
        <f t="shared" si="299"/>
        <v>1.5</v>
      </c>
      <c r="D800" s="11">
        <f t="shared" si="300"/>
        <v>20.5</v>
      </c>
      <c r="E800" s="12">
        <f t="shared" si="301"/>
        <v>5.2</v>
      </c>
      <c r="F800" s="13">
        <f t="shared" si="302"/>
        <v>16.8</v>
      </c>
      <c r="G800" s="12">
        <f t="shared" si="303"/>
        <v>2.6</v>
      </c>
      <c r="H800" s="13">
        <f t="shared" si="304"/>
        <v>19.399999999999999</v>
      </c>
      <c r="I800" s="12">
        <f t="shared" si="303"/>
        <v>10.5</v>
      </c>
      <c r="J800" s="13">
        <f t="shared" si="305"/>
        <v>11.5</v>
      </c>
      <c r="K800" s="14">
        <f t="shared" si="306"/>
        <v>0.1</v>
      </c>
      <c r="L800" s="56">
        <f t="shared" si="307"/>
        <v>21.9</v>
      </c>
      <c r="M800" s="22">
        <f t="shared" si="308"/>
        <v>1.2</v>
      </c>
      <c r="N800" s="75">
        <f t="shared" si="309"/>
        <v>20.8</v>
      </c>
      <c r="O800" s="22">
        <f t="shared" si="310"/>
        <v>5.5</v>
      </c>
      <c r="P800" s="99">
        <f t="shared" si="311"/>
        <v>16.5</v>
      </c>
      <c r="Q800" s="22" t="str">
        <f t="shared" si="310"/>
        <v/>
      </c>
      <c r="R800" s="99" t="str">
        <f t="shared" si="312"/>
        <v/>
      </c>
      <c r="S800" s="133" t="str">
        <f t="shared" si="313"/>
        <v/>
      </c>
    </row>
    <row r="801" spans="1:19" hidden="1" outlineLevel="1" x14ac:dyDescent="0.2">
      <c r="B801" s="34">
        <v>41242</v>
      </c>
      <c r="C801" s="29">
        <f t="shared" si="299"/>
        <v>6.6</v>
      </c>
      <c r="D801" s="11">
        <f t="shared" si="300"/>
        <v>15.4</v>
      </c>
      <c r="E801" s="12">
        <f t="shared" si="301"/>
        <v>1.8</v>
      </c>
      <c r="F801" s="13">
        <f t="shared" si="302"/>
        <v>20.2</v>
      </c>
      <c r="G801" s="12">
        <f t="shared" si="303"/>
        <v>4.7</v>
      </c>
      <c r="H801" s="13">
        <f t="shared" si="304"/>
        <v>17.3</v>
      </c>
      <c r="I801" s="12">
        <f t="shared" si="303"/>
        <v>6.7</v>
      </c>
      <c r="J801" s="13">
        <f t="shared" si="305"/>
        <v>15.3</v>
      </c>
      <c r="K801" s="14">
        <f t="shared" si="306"/>
        <v>1.1000000000000001</v>
      </c>
      <c r="L801" s="56">
        <f t="shared" si="307"/>
        <v>20.9</v>
      </c>
      <c r="M801" s="22">
        <f t="shared" si="308"/>
        <v>1</v>
      </c>
      <c r="N801" s="75">
        <f t="shared" si="309"/>
        <v>21</v>
      </c>
      <c r="O801" s="22">
        <f t="shared" si="310"/>
        <v>6.5</v>
      </c>
      <c r="P801" s="99">
        <f t="shared" si="311"/>
        <v>15.5</v>
      </c>
      <c r="Q801" s="22" t="str">
        <f t="shared" si="310"/>
        <v/>
      </c>
      <c r="R801" s="99" t="str">
        <f t="shared" si="312"/>
        <v/>
      </c>
      <c r="S801" s="133" t="str">
        <f t="shared" si="313"/>
        <v/>
      </c>
    </row>
    <row r="802" spans="1:19" hidden="1" outlineLevel="1" x14ac:dyDescent="0.2">
      <c r="B802" s="34">
        <v>41243</v>
      </c>
      <c r="C802" s="29">
        <f t="shared" si="299"/>
        <v>9.9</v>
      </c>
      <c r="D802" s="11">
        <f t="shared" si="300"/>
        <v>12.1</v>
      </c>
      <c r="E802" s="12">
        <f t="shared" si="301"/>
        <v>0.8</v>
      </c>
      <c r="F802" s="13">
        <f t="shared" si="302"/>
        <v>21.2</v>
      </c>
      <c r="G802" s="12">
        <f t="shared" si="303"/>
        <v>4.9000000000000004</v>
      </c>
      <c r="H802" s="13">
        <f t="shared" si="304"/>
        <v>17.100000000000001</v>
      </c>
      <c r="I802" s="12">
        <f t="shared" si="303"/>
        <v>2.2000000000000002</v>
      </c>
      <c r="J802" s="13">
        <f t="shared" si="305"/>
        <v>19.8</v>
      </c>
      <c r="K802" s="14">
        <f t="shared" si="306"/>
        <v>-0.9</v>
      </c>
      <c r="L802" s="56">
        <f t="shared" si="307"/>
        <v>22.9</v>
      </c>
      <c r="M802" s="22">
        <f t="shared" si="308"/>
        <v>2.2999999999999998</v>
      </c>
      <c r="N802" s="75">
        <f t="shared" si="309"/>
        <v>19.7</v>
      </c>
      <c r="O802" s="22">
        <f t="shared" si="310"/>
        <v>5.4</v>
      </c>
      <c r="P802" s="99">
        <f>IF(O373&lt;&gt;"",P373+2,"")</f>
        <v>16.600000000000001</v>
      </c>
      <c r="Q802" s="22" t="str">
        <f t="shared" si="310"/>
        <v/>
      </c>
      <c r="R802" s="99" t="str">
        <f>IF(Q373&lt;&gt;"",R373+2,"")</f>
        <v/>
      </c>
      <c r="S802" s="133" t="str">
        <f t="shared" si="313"/>
        <v/>
      </c>
    </row>
    <row r="803" spans="1:19" hidden="1" outlineLevel="1" x14ac:dyDescent="0.2">
      <c r="B803" s="35"/>
      <c r="C803" s="30"/>
      <c r="D803" s="15"/>
      <c r="E803" s="16"/>
      <c r="F803" s="17" t="str">
        <f>IF(ISBLANK(E803),"",IF(E803&lt;15,20-E803,0))</f>
        <v/>
      </c>
      <c r="G803" s="16" t="str">
        <f t="shared" si="303"/>
        <v/>
      </c>
      <c r="H803" s="17" t="str">
        <f t="shared" si="304"/>
        <v/>
      </c>
      <c r="I803" s="16" t="str">
        <f t="shared" si="303"/>
        <v/>
      </c>
      <c r="J803" s="17" t="str">
        <f t="shared" si="305"/>
        <v/>
      </c>
      <c r="K803" s="18"/>
      <c r="L803" s="72"/>
      <c r="M803" s="18"/>
      <c r="N803" s="50"/>
      <c r="O803" s="18"/>
      <c r="P803" s="101"/>
      <c r="Q803" s="18"/>
      <c r="R803" s="101"/>
      <c r="S803" s="133" t="str">
        <f t="shared" si="313"/>
        <v/>
      </c>
    </row>
    <row r="804" spans="1:19" s="44" customFormat="1" ht="15" collapsed="1" x14ac:dyDescent="0.2">
      <c r="A804" s="45"/>
      <c r="B804" s="36" t="s">
        <v>11</v>
      </c>
      <c r="C804" s="31">
        <f>+IF(ISERROR(SUBTOTAL(1,C773:C803)),"FALSCH!",SUBTOTAL(1,C773:C803))</f>
        <v>8.0566666666666666</v>
      </c>
      <c r="D804" s="24">
        <f>+SUM(D773:D803)</f>
        <v>413.90000000000003</v>
      </c>
      <c r="E804" s="23">
        <f>+IF(ISERROR(SUBTOTAL(1,E773:E803)),"FALSCH!",SUBTOTAL(1,E773:E803))</f>
        <v>5.373333333333334</v>
      </c>
      <c r="F804" s="24">
        <f>+SUM(F773:F803)</f>
        <v>498.80000000000007</v>
      </c>
      <c r="G804" s="23">
        <f>+IF(ISERROR(SUBTOTAL(1,G773:G803)),"FALSCH!",SUBTOTAL(1,G773:G803))</f>
        <v>5.6099999999999994</v>
      </c>
      <c r="H804" s="24">
        <f>+SUM(H773:H803)</f>
        <v>491.69999999999987</v>
      </c>
      <c r="I804" s="23">
        <f>+IF(ISERROR(SUBTOTAL(1,I773:I803)),"FALSCH!",SUBTOTAL(1,I773:I803))</f>
        <v>5.6666666666666661</v>
      </c>
      <c r="J804" s="24">
        <f>+SUM(J773:J803)</f>
        <v>485.09999999999997</v>
      </c>
      <c r="K804" s="23">
        <f>+IF(ISERROR(SUBTOTAL(1,K773:K803)),"",SUBTOTAL(1,K773:K803))</f>
        <v>6.4300000000000006</v>
      </c>
      <c r="L804" s="54">
        <f>+IF(L773&lt;&gt;"",SUBTOTAL(9,L773:L803),"")</f>
        <v>466.2999999999999</v>
      </c>
      <c r="M804" s="23">
        <f>+IF(ISERROR(SUBTOTAL(1,M773:M803)),"",SUBTOTAL(1,M773:M803))</f>
        <v>3.8533333333333339</v>
      </c>
      <c r="N804" s="54">
        <f>+IF(N773&lt;&gt;"",SUBTOTAL(9,N773:N803),"")</f>
        <v>544.40000000000009</v>
      </c>
      <c r="O804" s="23">
        <f>+IF(ISERROR(SUBTOTAL(1,O773:O803)),"",SUBTOTAL(1,O773:O803))</f>
        <v>7.3100000000000014</v>
      </c>
      <c r="P804" s="54">
        <f>+IF(P773&lt;&gt;"",SUBTOTAL(9,P773:P803),"")</f>
        <v>440.7</v>
      </c>
      <c r="Q804" s="23" t="str">
        <f>+IF(ISERROR(SUBTOTAL(1,Q773:Q803)),"",SUBTOTAL(1,Q773:Q803))</f>
        <v/>
      </c>
      <c r="R804" s="54" t="str">
        <f>+IF(R773&lt;&gt;"",SUBTOTAL(9,R773:R803),"")</f>
        <v/>
      </c>
      <c r="S804" s="63" t="str">
        <f>+IF(Q804&lt;&gt;"",((J804+L804+N804+P804+R804)/5),"")</f>
        <v/>
      </c>
    </row>
    <row r="805" spans="1:19" hidden="1" outlineLevel="1" x14ac:dyDescent="0.2">
      <c r="B805" s="37">
        <v>41244</v>
      </c>
      <c r="C805" s="32">
        <f t="shared" ref="C805:C835" si="314">C376</f>
        <v>9.5</v>
      </c>
      <c r="D805" s="19">
        <f t="shared" ref="D805:D835" si="315">D376+2</f>
        <v>12.5</v>
      </c>
      <c r="E805" s="20">
        <f t="shared" ref="E805:E835" si="316">IF(ISBLANK(E376),"",E376)</f>
        <v>-0.6</v>
      </c>
      <c r="F805" s="21">
        <f t="shared" ref="F805:F835" si="317">IF(E376&lt;&gt;"",F376+2,"")</f>
        <v>22.6</v>
      </c>
      <c r="G805" s="20">
        <f t="shared" ref="G805:I835" si="318">IF(ISBLANK(G376),"",G376)</f>
        <v>7</v>
      </c>
      <c r="H805" s="21">
        <f t="shared" ref="H805:H835" si="319">IF(G376&lt;&gt;"",H376+2,"")</f>
        <v>15</v>
      </c>
      <c r="I805" s="20">
        <f t="shared" si="318"/>
        <v>1.3</v>
      </c>
      <c r="J805" s="21">
        <f t="shared" ref="J805:J835" si="320">IF(I376&lt;&gt;"",J376+2,"")</f>
        <v>20.7</v>
      </c>
      <c r="K805" s="22">
        <f t="shared" ref="K805:K835" si="321">IF(ISBLANK(K376),"",K376)</f>
        <v>1.3</v>
      </c>
      <c r="L805" s="55">
        <f t="shared" ref="L805:L835" si="322">IF(K376&lt;&gt;"",L376+2,"")</f>
        <v>20.7</v>
      </c>
      <c r="M805" s="22">
        <f t="shared" ref="M805:M835" si="323">IF(ISBLANK(M376),"",M376)</f>
        <v>7.5</v>
      </c>
      <c r="N805" s="75">
        <f t="shared" ref="N805:N835" si="324">IF(M376&lt;&gt;"",N376+2,"")</f>
        <v>14.5</v>
      </c>
      <c r="O805" s="22">
        <f t="shared" ref="O805:Q835" si="325">IF(ISBLANK(O376),"",O376)</f>
        <v>2.8</v>
      </c>
      <c r="P805" s="99">
        <f t="shared" ref="P805:P835" si="326">IF(O376&lt;&gt;"",P376+2,"")</f>
        <v>19.2</v>
      </c>
      <c r="Q805" s="22" t="str">
        <f t="shared" si="325"/>
        <v/>
      </c>
      <c r="R805" s="99" t="str">
        <f t="shared" ref="R805:R835" si="327">IF(Q376&lt;&gt;"",R376+2,"")</f>
        <v/>
      </c>
      <c r="S805" s="133" t="str">
        <f>+IF(Q805&lt;&gt;"",((J805+L805+N805+P805+R805)/5),"")</f>
        <v/>
      </c>
    </row>
    <row r="806" spans="1:19" hidden="1" outlineLevel="1" x14ac:dyDescent="0.2">
      <c r="B806" s="34">
        <v>41245</v>
      </c>
      <c r="C806" s="29">
        <f t="shared" si="314"/>
        <v>8.5</v>
      </c>
      <c r="D806" s="11">
        <f t="shared" si="315"/>
        <v>13.5</v>
      </c>
      <c r="E806" s="12">
        <f t="shared" si="316"/>
        <v>-0.9</v>
      </c>
      <c r="F806" s="13">
        <f t="shared" si="317"/>
        <v>22.9</v>
      </c>
      <c r="G806" s="12">
        <f t="shared" si="318"/>
        <v>10.7</v>
      </c>
      <c r="H806" s="13">
        <f t="shared" si="319"/>
        <v>11.3</v>
      </c>
      <c r="I806" s="12">
        <f t="shared" si="318"/>
        <v>0.9</v>
      </c>
      <c r="J806" s="13">
        <f t="shared" si="320"/>
        <v>21.1</v>
      </c>
      <c r="K806" s="14">
        <f t="shared" si="321"/>
        <v>0.9</v>
      </c>
      <c r="L806" s="56">
        <f t="shared" si="322"/>
        <v>21.1</v>
      </c>
      <c r="M806" s="22">
        <f t="shared" si="323"/>
        <v>3.6</v>
      </c>
      <c r="N806" s="75">
        <f t="shared" si="324"/>
        <v>18.399999999999999</v>
      </c>
      <c r="O806" s="22">
        <f t="shared" si="325"/>
        <v>3.1</v>
      </c>
      <c r="P806" s="99">
        <f t="shared" si="326"/>
        <v>18.899999999999999</v>
      </c>
      <c r="Q806" s="22" t="str">
        <f t="shared" si="325"/>
        <v/>
      </c>
      <c r="R806" s="99" t="str">
        <f t="shared" si="327"/>
        <v/>
      </c>
      <c r="S806" s="133" t="str">
        <f t="shared" ref="S806:S835" si="328">+IF(Q806&lt;&gt;"",((J806+L806+N806+P806+R806)/5),"")</f>
        <v/>
      </c>
    </row>
    <row r="807" spans="1:19" hidden="1" outlineLevel="1" x14ac:dyDescent="0.2">
      <c r="B807" s="34">
        <v>41246</v>
      </c>
      <c r="C807" s="29">
        <f t="shared" si="314"/>
        <v>4.4000000000000004</v>
      </c>
      <c r="D807" s="11">
        <f t="shared" si="315"/>
        <v>17.600000000000001</v>
      </c>
      <c r="E807" s="12">
        <f t="shared" si="316"/>
        <v>-1</v>
      </c>
      <c r="F807" s="13">
        <f t="shared" si="317"/>
        <v>23</v>
      </c>
      <c r="G807" s="12">
        <f t="shared" si="318"/>
        <v>13.3</v>
      </c>
      <c r="H807" s="13">
        <f t="shared" si="319"/>
        <v>8.6999999999999993</v>
      </c>
      <c r="I807" s="12">
        <f t="shared" si="318"/>
        <v>0.2</v>
      </c>
      <c r="J807" s="13">
        <f t="shared" si="320"/>
        <v>21.8</v>
      </c>
      <c r="K807" s="14">
        <f t="shared" si="321"/>
        <v>1.4</v>
      </c>
      <c r="L807" s="56">
        <f t="shared" si="322"/>
        <v>20.6</v>
      </c>
      <c r="M807" s="22">
        <f t="shared" si="323"/>
        <v>1.6</v>
      </c>
      <c r="N807" s="75">
        <f t="shared" si="324"/>
        <v>20.399999999999999</v>
      </c>
      <c r="O807" s="22">
        <f t="shared" si="325"/>
        <v>1.9</v>
      </c>
      <c r="P807" s="99">
        <f t="shared" si="326"/>
        <v>20.100000000000001</v>
      </c>
      <c r="Q807" s="22" t="str">
        <f t="shared" si="325"/>
        <v/>
      </c>
      <c r="R807" s="99" t="str">
        <f t="shared" si="327"/>
        <v/>
      </c>
      <c r="S807" s="133" t="str">
        <f t="shared" si="328"/>
        <v/>
      </c>
    </row>
    <row r="808" spans="1:19" hidden="1" outlineLevel="1" x14ac:dyDescent="0.2">
      <c r="B808" s="34">
        <v>41247</v>
      </c>
      <c r="C808" s="29">
        <f t="shared" si="314"/>
        <v>3.7</v>
      </c>
      <c r="D808" s="11">
        <f t="shared" si="315"/>
        <v>18.3</v>
      </c>
      <c r="E808" s="12">
        <f t="shared" si="316"/>
        <v>1.3</v>
      </c>
      <c r="F808" s="13">
        <f t="shared" si="317"/>
        <v>20.7</v>
      </c>
      <c r="G808" s="12">
        <f t="shared" si="318"/>
        <v>8</v>
      </c>
      <c r="H808" s="13">
        <f t="shared" si="319"/>
        <v>14</v>
      </c>
      <c r="I808" s="12">
        <f t="shared" si="318"/>
        <v>-1.7</v>
      </c>
      <c r="J808" s="13">
        <f t="shared" si="320"/>
        <v>23.7</v>
      </c>
      <c r="K808" s="14">
        <f t="shared" si="321"/>
        <v>2.7</v>
      </c>
      <c r="L808" s="56">
        <f t="shared" si="322"/>
        <v>19.3</v>
      </c>
      <c r="M808" s="22">
        <f t="shared" si="323"/>
        <v>6.2</v>
      </c>
      <c r="N808" s="75">
        <f t="shared" si="324"/>
        <v>15.8</v>
      </c>
      <c r="O808" s="22">
        <f t="shared" si="325"/>
        <v>1.7</v>
      </c>
      <c r="P808" s="99">
        <f t="shared" si="326"/>
        <v>20.3</v>
      </c>
      <c r="Q808" s="22" t="str">
        <f t="shared" si="325"/>
        <v/>
      </c>
      <c r="R808" s="99" t="str">
        <f t="shared" si="327"/>
        <v/>
      </c>
      <c r="S808" s="133" t="str">
        <f t="shared" si="328"/>
        <v/>
      </c>
    </row>
    <row r="809" spans="1:19" hidden="1" outlineLevel="1" x14ac:dyDescent="0.2">
      <c r="B809" s="34">
        <v>41248</v>
      </c>
      <c r="C809" s="29">
        <f t="shared" si="314"/>
        <v>6</v>
      </c>
      <c r="D809" s="11">
        <f t="shared" si="315"/>
        <v>16</v>
      </c>
      <c r="E809" s="12">
        <f t="shared" si="316"/>
        <v>3.5</v>
      </c>
      <c r="F809" s="13">
        <f t="shared" si="317"/>
        <v>18.5</v>
      </c>
      <c r="G809" s="12">
        <f t="shared" si="318"/>
        <v>6</v>
      </c>
      <c r="H809" s="13">
        <f t="shared" si="319"/>
        <v>16</v>
      </c>
      <c r="I809" s="12">
        <f t="shared" si="318"/>
        <v>-2.2000000000000002</v>
      </c>
      <c r="J809" s="13">
        <f t="shared" si="320"/>
        <v>24.2</v>
      </c>
      <c r="K809" s="14">
        <f t="shared" si="321"/>
        <v>2.1</v>
      </c>
      <c r="L809" s="56">
        <f t="shared" si="322"/>
        <v>19.899999999999999</v>
      </c>
      <c r="M809" s="22">
        <f t="shared" si="323"/>
        <v>3.2</v>
      </c>
      <c r="N809" s="75">
        <f t="shared" si="324"/>
        <v>18.8</v>
      </c>
      <c r="O809" s="22">
        <f t="shared" si="325"/>
        <v>3.6</v>
      </c>
      <c r="P809" s="99">
        <f t="shared" si="326"/>
        <v>18.399999999999999</v>
      </c>
      <c r="Q809" s="22" t="str">
        <f t="shared" si="325"/>
        <v/>
      </c>
      <c r="R809" s="99" t="str">
        <f t="shared" si="327"/>
        <v/>
      </c>
      <c r="S809" s="133" t="str">
        <f t="shared" si="328"/>
        <v/>
      </c>
    </row>
    <row r="810" spans="1:19" hidden="1" outlineLevel="1" x14ac:dyDescent="0.2">
      <c r="B810" s="34">
        <v>41249</v>
      </c>
      <c r="C810" s="29">
        <f t="shared" si="314"/>
        <v>5.7</v>
      </c>
      <c r="D810" s="11">
        <f t="shared" si="315"/>
        <v>16.3</v>
      </c>
      <c r="E810" s="12">
        <f t="shared" si="316"/>
        <v>3.3</v>
      </c>
      <c r="F810" s="13">
        <f t="shared" si="317"/>
        <v>18.7</v>
      </c>
      <c r="G810" s="12">
        <f t="shared" si="318"/>
        <v>8.8000000000000007</v>
      </c>
      <c r="H810" s="13">
        <f t="shared" si="319"/>
        <v>13.2</v>
      </c>
      <c r="I810" s="12">
        <f t="shared" si="318"/>
        <v>1.8</v>
      </c>
      <c r="J810" s="13">
        <f t="shared" si="320"/>
        <v>20.2</v>
      </c>
      <c r="K810" s="14">
        <f t="shared" si="321"/>
        <v>2.7</v>
      </c>
      <c r="L810" s="56">
        <f t="shared" si="322"/>
        <v>19.3</v>
      </c>
      <c r="M810" s="22">
        <f t="shared" si="323"/>
        <v>1.3</v>
      </c>
      <c r="N810" s="75">
        <f t="shared" si="324"/>
        <v>20.7</v>
      </c>
      <c r="O810" s="22">
        <f t="shared" si="325"/>
        <v>3.2</v>
      </c>
      <c r="P810" s="99">
        <f t="shared" si="326"/>
        <v>18.8</v>
      </c>
      <c r="Q810" s="22" t="str">
        <f t="shared" si="325"/>
        <v/>
      </c>
      <c r="R810" s="99" t="str">
        <f t="shared" si="327"/>
        <v/>
      </c>
      <c r="S810" s="133" t="str">
        <f t="shared" si="328"/>
        <v/>
      </c>
    </row>
    <row r="811" spans="1:19" hidden="1" outlineLevel="1" x14ac:dyDescent="0.2">
      <c r="B811" s="34">
        <v>41250</v>
      </c>
      <c r="C811" s="29">
        <f t="shared" si="314"/>
        <v>7.6</v>
      </c>
      <c r="D811" s="11">
        <f t="shared" si="315"/>
        <v>14.4</v>
      </c>
      <c r="E811" s="12">
        <f t="shared" si="316"/>
        <v>2.9</v>
      </c>
      <c r="F811" s="13">
        <f t="shared" si="317"/>
        <v>19.100000000000001</v>
      </c>
      <c r="G811" s="12">
        <f t="shared" si="318"/>
        <v>11.6</v>
      </c>
      <c r="H811" s="13">
        <f t="shared" si="319"/>
        <v>10.4</v>
      </c>
      <c r="I811" s="12">
        <f t="shared" si="318"/>
        <v>8.1999999999999993</v>
      </c>
      <c r="J811" s="13">
        <f t="shared" si="320"/>
        <v>13.8</v>
      </c>
      <c r="K811" s="14">
        <f t="shared" si="321"/>
        <v>2.2999999999999998</v>
      </c>
      <c r="L811" s="56">
        <f t="shared" si="322"/>
        <v>19.7</v>
      </c>
      <c r="M811" s="22">
        <f t="shared" si="323"/>
        <v>3.2</v>
      </c>
      <c r="N811" s="75">
        <f t="shared" si="324"/>
        <v>18.8</v>
      </c>
      <c r="O811" s="22">
        <f t="shared" si="325"/>
        <v>3</v>
      </c>
      <c r="P811" s="99">
        <f t="shared" si="326"/>
        <v>19</v>
      </c>
      <c r="Q811" s="22" t="str">
        <f t="shared" si="325"/>
        <v/>
      </c>
      <c r="R811" s="99" t="str">
        <f t="shared" si="327"/>
        <v/>
      </c>
      <c r="S811" s="133" t="str">
        <f t="shared" si="328"/>
        <v/>
      </c>
    </row>
    <row r="812" spans="1:19" hidden="1" outlineLevel="1" x14ac:dyDescent="0.2">
      <c r="B812" s="34">
        <v>41251</v>
      </c>
      <c r="C812" s="29">
        <f t="shared" si="314"/>
        <v>3.6</v>
      </c>
      <c r="D812" s="11">
        <f t="shared" si="315"/>
        <v>18.399999999999999</v>
      </c>
      <c r="E812" s="12">
        <f t="shared" si="316"/>
        <v>4</v>
      </c>
      <c r="F812" s="13">
        <f t="shared" si="317"/>
        <v>18</v>
      </c>
      <c r="G812" s="12">
        <f t="shared" si="318"/>
        <v>6.9</v>
      </c>
      <c r="H812" s="13">
        <f t="shared" si="319"/>
        <v>15.1</v>
      </c>
      <c r="I812" s="12">
        <f t="shared" si="318"/>
        <v>9.4</v>
      </c>
      <c r="J812" s="13">
        <f t="shared" si="320"/>
        <v>12.6</v>
      </c>
      <c r="K812" s="14">
        <f t="shared" si="321"/>
        <v>2.1</v>
      </c>
      <c r="L812" s="56">
        <f t="shared" si="322"/>
        <v>19.899999999999999</v>
      </c>
      <c r="M812" s="22">
        <f t="shared" si="323"/>
        <v>3.1</v>
      </c>
      <c r="N812" s="75">
        <f t="shared" si="324"/>
        <v>18.899999999999999</v>
      </c>
      <c r="O812" s="22">
        <f t="shared" si="325"/>
        <v>0.4</v>
      </c>
      <c r="P812" s="99">
        <f t="shared" si="326"/>
        <v>21.6</v>
      </c>
      <c r="Q812" s="22" t="str">
        <f t="shared" si="325"/>
        <v/>
      </c>
      <c r="R812" s="99" t="str">
        <f t="shared" si="327"/>
        <v/>
      </c>
      <c r="S812" s="133" t="str">
        <f t="shared" si="328"/>
        <v/>
      </c>
    </row>
    <row r="813" spans="1:19" hidden="1" outlineLevel="1" x14ac:dyDescent="0.2">
      <c r="B813" s="34">
        <v>41252</v>
      </c>
      <c r="C813" s="29">
        <f t="shared" si="314"/>
        <v>5.6</v>
      </c>
      <c r="D813" s="11">
        <f t="shared" si="315"/>
        <v>16.399999999999999</v>
      </c>
      <c r="E813" s="12">
        <f t="shared" si="316"/>
        <v>-0.9</v>
      </c>
      <c r="F813" s="13">
        <f t="shared" si="317"/>
        <v>22.9</v>
      </c>
      <c r="G813" s="12">
        <f t="shared" si="318"/>
        <v>7</v>
      </c>
      <c r="H813" s="13">
        <f t="shared" si="319"/>
        <v>15</v>
      </c>
      <c r="I813" s="12">
        <f t="shared" si="318"/>
        <v>7.3</v>
      </c>
      <c r="J813" s="13">
        <f t="shared" si="320"/>
        <v>14.7</v>
      </c>
      <c r="K813" s="14">
        <f t="shared" si="321"/>
        <v>1.1000000000000001</v>
      </c>
      <c r="L813" s="56">
        <f t="shared" si="322"/>
        <v>20.9</v>
      </c>
      <c r="M813" s="22">
        <f t="shared" si="323"/>
        <v>3</v>
      </c>
      <c r="N813" s="75">
        <f t="shared" si="324"/>
        <v>19</v>
      </c>
      <c r="O813" s="22">
        <f t="shared" si="325"/>
        <v>-1.5</v>
      </c>
      <c r="P813" s="99">
        <f t="shared" si="326"/>
        <v>23.5</v>
      </c>
      <c r="Q813" s="22" t="str">
        <f t="shared" si="325"/>
        <v/>
      </c>
      <c r="R813" s="99" t="str">
        <f t="shared" si="327"/>
        <v/>
      </c>
      <c r="S813" s="133" t="str">
        <f t="shared" si="328"/>
        <v/>
      </c>
    </row>
    <row r="814" spans="1:19" hidden="1" outlineLevel="1" x14ac:dyDescent="0.2">
      <c r="B814" s="34">
        <v>41253</v>
      </c>
      <c r="C814" s="29">
        <f t="shared" si="314"/>
        <v>-0.7</v>
      </c>
      <c r="D814" s="11">
        <f t="shared" si="315"/>
        <v>22.7</v>
      </c>
      <c r="E814" s="12">
        <f t="shared" si="316"/>
        <v>1.7</v>
      </c>
      <c r="F814" s="13">
        <f t="shared" si="317"/>
        <v>20.3</v>
      </c>
      <c r="G814" s="12">
        <f t="shared" si="318"/>
        <v>4.3</v>
      </c>
      <c r="H814" s="13">
        <f t="shared" si="319"/>
        <v>17.7</v>
      </c>
      <c r="I814" s="12">
        <f t="shared" si="318"/>
        <v>2</v>
      </c>
      <c r="J814" s="13">
        <f t="shared" si="320"/>
        <v>20</v>
      </c>
      <c r="K814" s="14">
        <f t="shared" si="321"/>
        <v>0.8</v>
      </c>
      <c r="L814" s="56">
        <f t="shared" si="322"/>
        <v>21.2</v>
      </c>
      <c r="M814" s="22">
        <f t="shared" si="323"/>
        <v>2.2000000000000002</v>
      </c>
      <c r="N814" s="75">
        <f t="shared" si="324"/>
        <v>19.8</v>
      </c>
      <c r="O814" s="22">
        <f t="shared" si="325"/>
        <v>0.4</v>
      </c>
      <c r="P814" s="99">
        <f t="shared" si="326"/>
        <v>21.6</v>
      </c>
      <c r="Q814" s="22" t="str">
        <f t="shared" si="325"/>
        <v/>
      </c>
      <c r="R814" s="99" t="str">
        <f t="shared" si="327"/>
        <v/>
      </c>
      <c r="S814" s="133" t="str">
        <f t="shared" si="328"/>
        <v/>
      </c>
    </row>
    <row r="815" spans="1:19" hidden="1" outlineLevel="1" x14ac:dyDescent="0.2">
      <c r="B815" s="34">
        <v>41254</v>
      </c>
      <c r="C815" s="29">
        <f t="shared" si="314"/>
        <v>3.3</v>
      </c>
      <c r="D815" s="11">
        <f t="shared" si="315"/>
        <v>18.7</v>
      </c>
      <c r="E815" s="12">
        <f t="shared" si="316"/>
        <v>6.9</v>
      </c>
      <c r="F815" s="13">
        <f t="shared" si="317"/>
        <v>15.1</v>
      </c>
      <c r="G815" s="12">
        <f t="shared" si="318"/>
        <v>2.2999999999999998</v>
      </c>
      <c r="H815" s="13">
        <f t="shared" si="319"/>
        <v>19.7</v>
      </c>
      <c r="I815" s="12">
        <f t="shared" si="318"/>
        <v>-0.2</v>
      </c>
      <c r="J815" s="13">
        <f t="shared" si="320"/>
        <v>22.2</v>
      </c>
      <c r="K815" s="14">
        <f t="shared" si="321"/>
        <v>1.9</v>
      </c>
      <c r="L815" s="56">
        <f t="shared" si="322"/>
        <v>20.100000000000001</v>
      </c>
      <c r="M815" s="22">
        <f t="shared" si="323"/>
        <v>2.8</v>
      </c>
      <c r="N815" s="75">
        <f t="shared" si="324"/>
        <v>19.2</v>
      </c>
      <c r="O815" s="22">
        <f t="shared" si="325"/>
        <v>-1.6</v>
      </c>
      <c r="P815" s="99">
        <f t="shared" si="326"/>
        <v>23.6</v>
      </c>
      <c r="Q815" s="22" t="str">
        <f t="shared" si="325"/>
        <v/>
      </c>
      <c r="R815" s="99" t="str">
        <f t="shared" si="327"/>
        <v/>
      </c>
      <c r="S815" s="133" t="str">
        <f t="shared" si="328"/>
        <v/>
      </c>
    </row>
    <row r="816" spans="1:19" hidden="1" outlineLevel="1" x14ac:dyDescent="0.2">
      <c r="B816" s="34">
        <v>41255</v>
      </c>
      <c r="C816" s="29">
        <f t="shared" si="314"/>
        <v>7.6</v>
      </c>
      <c r="D816" s="11">
        <f t="shared" si="315"/>
        <v>14.4</v>
      </c>
      <c r="E816" s="12">
        <f t="shared" si="316"/>
        <v>3.7</v>
      </c>
      <c r="F816" s="13">
        <f t="shared" si="317"/>
        <v>18.3</v>
      </c>
      <c r="G816" s="12">
        <f t="shared" si="318"/>
        <v>0.9</v>
      </c>
      <c r="H816" s="13">
        <f t="shared" si="319"/>
        <v>21.1</v>
      </c>
      <c r="I816" s="12">
        <f t="shared" si="318"/>
        <v>2.9</v>
      </c>
      <c r="J816" s="13">
        <f t="shared" si="320"/>
        <v>19.100000000000001</v>
      </c>
      <c r="K816" s="14">
        <f t="shared" si="321"/>
        <v>5</v>
      </c>
      <c r="L816" s="56">
        <f t="shared" si="322"/>
        <v>17</v>
      </c>
      <c r="M816" s="22">
        <f t="shared" si="323"/>
        <v>3.7</v>
      </c>
      <c r="N816" s="75">
        <f t="shared" si="324"/>
        <v>18.3</v>
      </c>
      <c r="O816" s="22">
        <f t="shared" si="325"/>
        <v>-4.4000000000000004</v>
      </c>
      <c r="P816" s="99">
        <f t="shared" si="326"/>
        <v>26.4</v>
      </c>
      <c r="Q816" s="22" t="str">
        <f t="shared" si="325"/>
        <v/>
      </c>
      <c r="R816" s="99" t="str">
        <f t="shared" si="327"/>
        <v/>
      </c>
      <c r="S816" s="133" t="str">
        <f t="shared" si="328"/>
        <v/>
      </c>
    </row>
    <row r="817" spans="2:19" hidden="1" outlineLevel="1" x14ac:dyDescent="0.2">
      <c r="B817" s="34">
        <v>41256</v>
      </c>
      <c r="C817" s="29">
        <f t="shared" si="314"/>
        <v>5</v>
      </c>
      <c r="D817" s="11">
        <f t="shared" si="315"/>
        <v>17</v>
      </c>
      <c r="E817" s="12">
        <f t="shared" si="316"/>
        <v>2.2000000000000002</v>
      </c>
      <c r="F817" s="13">
        <f t="shared" si="317"/>
        <v>19.8</v>
      </c>
      <c r="G817" s="12">
        <f t="shared" si="318"/>
        <v>-0.1</v>
      </c>
      <c r="H817" s="13">
        <f t="shared" si="319"/>
        <v>22.1</v>
      </c>
      <c r="I817" s="12">
        <f t="shared" si="318"/>
        <v>4</v>
      </c>
      <c r="J817" s="13">
        <f t="shared" si="320"/>
        <v>18</v>
      </c>
      <c r="K817" s="14">
        <f t="shared" si="321"/>
        <v>5.9</v>
      </c>
      <c r="L817" s="56">
        <f t="shared" si="322"/>
        <v>16.100000000000001</v>
      </c>
      <c r="M817" s="22">
        <f t="shared" si="323"/>
        <v>5.6</v>
      </c>
      <c r="N817" s="75">
        <f t="shared" si="324"/>
        <v>16.399999999999999</v>
      </c>
      <c r="O817" s="22">
        <f t="shared" si="325"/>
        <v>-5.7</v>
      </c>
      <c r="P817" s="99">
        <f t="shared" si="326"/>
        <v>27.7</v>
      </c>
      <c r="Q817" s="22" t="str">
        <f t="shared" si="325"/>
        <v/>
      </c>
      <c r="R817" s="99" t="str">
        <f t="shared" si="327"/>
        <v/>
      </c>
      <c r="S817" s="133" t="str">
        <f t="shared" si="328"/>
        <v/>
      </c>
    </row>
    <row r="818" spans="2:19" hidden="1" outlineLevel="1" x14ac:dyDescent="0.2">
      <c r="B818" s="34">
        <v>41257</v>
      </c>
      <c r="C818" s="29">
        <f t="shared" si="314"/>
        <v>2.4</v>
      </c>
      <c r="D818" s="11">
        <f t="shared" si="315"/>
        <v>19.600000000000001</v>
      </c>
      <c r="E818" s="12">
        <f t="shared" si="316"/>
        <v>5.7</v>
      </c>
      <c r="F818" s="13">
        <f t="shared" si="317"/>
        <v>16.3</v>
      </c>
      <c r="G818" s="12">
        <f t="shared" si="318"/>
        <v>-0.5</v>
      </c>
      <c r="H818" s="13">
        <f t="shared" si="319"/>
        <v>22.5</v>
      </c>
      <c r="I818" s="12">
        <f t="shared" si="318"/>
        <v>7.1</v>
      </c>
      <c r="J818" s="13">
        <f t="shared" si="320"/>
        <v>14.9</v>
      </c>
      <c r="K818" s="14">
        <f t="shared" si="321"/>
        <v>4.0999999999999996</v>
      </c>
      <c r="L818" s="56">
        <f t="shared" si="322"/>
        <v>17.899999999999999</v>
      </c>
      <c r="M818" s="22">
        <f t="shared" si="323"/>
        <v>4.3</v>
      </c>
      <c r="N818" s="75">
        <f t="shared" si="324"/>
        <v>17.7</v>
      </c>
      <c r="O818" s="22">
        <f t="shared" si="325"/>
        <v>-1.8</v>
      </c>
      <c r="P818" s="99">
        <f t="shared" si="326"/>
        <v>23.8</v>
      </c>
      <c r="Q818" s="22" t="str">
        <f t="shared" si="325"/>
        <v/>
      </c>
      <c r="R818" s="99" t="str">
        <f t="shared" si="327"/>
        <v/>
      </c>
      <c r="S818" s="133" t="str">
        <f t="shared" si="328"/>
        <v/>
      </c>
    </row>
    <row r="819" spans="2:19" hidden="1" outlineLevel="1" x14ac:dyDescent="0.2">
      <c r="B819" s="34">
        <v>41258</v>
      </c>
      <c r="C819" s="29">
        <f t="shared" si="314"/>
        <v>4.7</v>
      </c>
      <c r="D819" s="11">
        <f t="shared" si="315"/>
        <v>17.3</v>
      </c>
      <c r="E819" s="12">
        <f t="shared" si="316"/>
        <v>3.7</v>
      </c>
      <c r="F819" s="13">
        <f t="shared" si="317"/>
        <v>18.3</v>
      </c>
      <c r="G819" s="12">
        <f t="shared" si="318"/>
        <v>-1.6</v>
      </c>
      <c r="H819" s="13">
        <f t="shared" si="319"/>
        <v>23.6</v>
      </c>
      <c r="I819" s="12">
        <f t="shared" si="318"/>
        <v>10.5</v>
      </c>
      <c r="J819" s="13">
        <f t="shared" si="320"/>
        <v>11.5</v>
      </c>
      <c r="K819" s="14">
        <f t="shared" si="321"/>
        <v>6.2</v>
      </c>
      <c r="L819" s="56">
        <f t="shared" si="322"/>
        <v>15.8</v>
      </c>
      <c r="M819" s="22">
        <f t="shared" si="323"/>
        <v>4.8</v>
      </c>
      <c r="N819" s="75">
        <f t="shared" si="324"/>
        <v>17.2</v>
      </c>
      <c r="O819" s="22">
        <f t="shared" si="325"/>
        <v>-1.2</v>
      </c>
      <c r="P819" s="99">
        <f t="shared" si="326"/>
        <v>23.2</v>
      </c>
      <c r="Q819" s="22" t="str">
        <f t="shared" si="325"/>
        <v/>
      </c>
      <c r="R819" s="99" t="str">
        <f t="shared" si="327"/>
        <v/>
      </c>
      <c r="S819" s="133" t="str">
        <f t="shared" si="328"/>
        <v/>
      </c>
    </row>
    <row r="820" spans="2:19" hidden="1" outlineLevel="1" x14ac:dyDescent="0.2">
      <c r="B820" s="34">
        <v>41259</v>
      </c>
      <c r="C820" s="29">
        <f t="shared" si="314"/>
        <v>7</v>
      </c>
      <c r="D820" s="11">
        <f t="shared" si="315"/>
        <v>15</v>
      </c>
      <c r="E820" s="12">
        <f t="shared" si="316"/>
        <v>0.5</v>
      </c>
      <c r="F820" s="13">
        <f t="shared" si="317"/>
        <v>21.5</v>
      </c>
      <c r="G820" s="12">
        <f t="shared" si="318"/>
        <v>0.3</v>
      </c>
      <c r="H820" s="13">
        <f t="shared" si="319"/>
        <v>21.7</v>
      </c>
      <c r="I820" s="12">
        <f t="shared" si="318"/>
        <v>7.6</v>
      </c>
      <c r="J820" s="13">
        <f t="shared" si="320"/>
        <v>14.4</v>
      </c>
      <c r="K820" s="14">
        <f t="shared" si="321"/>
        <v>6.3</v>
      </c>
      <c r="L820" s="56">
        <f t="shared" si="322"/>
        <v>15.7</v>
      </c>
      <c r="M820" s="22">
        <f t="shared" si="323"/>
        <v>3.4</v>
      </c>
      <c r="N820" s="75">
        <f t="shared" si="324"/>
        <v>18.600000000000001</v>
      </c>
      <c r="O820" s="22">
        <f t="shared" si="325"/>
        <v>-2.1</v>
      </c>
      <c r="P820" s="99">
        <f t="shared" si="326"/>
        <v>24.1</v>
      </c>
      <c r="Q820" s="22" t="str">
        <f t="shared" si="325"/>
        <v/>
      </c>
      <c r="R820" s="99" t="str">
        <f t="shared" si="327"/>
        <v/>
      </c>
      <c r="S820" s="133" t="str">
        <f t="shared" si="328"/>
        <v/>
      </c>
    </row>
    <row r="821" spans="2:19" hidden="1" outlineLevel="1" x14ac:dyDescent="0.2">
      <c r="B821" s="34">
        <v>41260</v>
      </c>
      <c r="C821" s="29">
        <f t="shared" si="314"/>
        <v>11.1</v>
      </c>
      <c r="D821" s="11">
        <f t="shared" si="315"/>
        <v>10.9</v>
      </c>
      <c r="E821" s="12">
        <f t="shared" si="316"/>
        <v>1.2</v>
      </c>
      <c r="F821" s="13">
        <f t="shared" si="317"/>
        <v>20.8</v>
      </c>
      <c r="G821" s="12">
        <f t="shared" si="318"/>
        <v>1.3</v>
      </c>
      <c r="H821" s="13">
        <f t="shared" si="319"/>
        <v>20.7</v>
      </c>
      <c r="I821" s="12">
        <f t="shared" si="318"/>
        <v>6.2</v>
      </c>
      <c r="J821" s="13">
        <f t="shared" si="320"/>
        <v>15.8</v>
      </c>
      <c r="K821" s="14">
        <f t="shared" si="321"/>
        <v>4.8</v>
      </c>
      <c r="L821" s="56">
        <f t="shared" si="322"/>
        <v>17.2</v>
      </c>
      <c r="M821" s="22">
        <f t="shared" si="323"/>
        <v>3.5</v>
      </c>
      <c r="N821" s="75">
        <f t="shared" si="324"/>
        <v>18.5</v>
      </c>
      <c r="O821" s="22">
        <f t="shared" si="325"/>
        <v>-7.2</v>
      </c>
      <c r="P821" s="99">
        <f t="shared" si="326"/>
        <v>29.2</v>
      </c>
      <c r="Q821" s="22" t="str">
        <f t="shared" si="325"/>
        <v/>
      </c>
      <c r="R821" s="99" t="str">
        <f t="shared" si="327"/>
        <v/>
      </c>
      <c r="S821" s="133" t="str">
        <f t="shared" si="328"/>
        <v/>
      </c>
    </row>
    <row r="822" spans="2:19" hidden="1" outlineLevel="1" x14ac:dyDescent="0.2">
      <c r="B822" s="34">
        <v>41261</v>
      </c>
      <c r="C822" s="29">
        <f t="shared" si="314"/>
        <v>9.3000000000000007</v>
      </c>
      <c r="D822" s="11">
        <f t="shared" si="315"/>
        <v>12.7</v>
      </c>
      <c r="E822" s="12">
        <f t="shared" si="316"/>
        <v>0.7</v>
      </c>
      <c r="F822" s="13">
        <f t="shared" si="317"/>
        <v>21.3</v>
      </c>
      <c r="G822" s="12">
        <f t="shared" si="318"/>
        <v>1.3</v>
      </c>
      <c r="H822" s="13">
        <f t="shared" si="319"/>
        <v>20.7</v>
      </c>
      <c r="I822" s="12">
        <f t="shared" si="318"/>
        <v>7.9</v>
      </c>
      <c r="J822" s="13">
        <f t="shared" si="320"/>
        <v>14.1</v>
      </c>
      <c r="K822" s="14">
        <f t="shared" si="321"/>
        <v>6</v>
      </c>
      <c r="L822" s="56">
        <f t="shared" si="322"/>
        <v>16</v>
      </c>
      <c r="M822" s="22">
        <f t="shared" si="323"/>
        <v>2</v>
      </c>
      <c r="N822" s="75">
        <f t="shared" si="324"/>
        <v>20</v>
      </c>
      <c r="O822" s="22">
        <f t="shared" si="325"/>
        <v>-8.6999999999999993</v>
      </c>
      <c r="P822" s="99">
        <f t="shared" si="326"/>
        <v>30.7</v>
      </c>
      <c r="Q822" s="22" t="str">
        <f t="shared" si="325"/>
        <v/>
      </c>
      <c r="R822" s="99" t="str">
        <f t="shared" si="327"/>
        <v/>
      </c>
      <c r="S822" s="133" t="str">
        <f t="shared" si="328"/>
        <v/>
      </c>
    </row>
    <row r="823" spans="2:19" hidden="1" outlineLevel="1" x14ac:dyDescent="0.2">
      <c r="B823" s="34">
        <v>41262</v>
      </c>
      <c r="C823" s="29">
        <f t="shared" si="314"/>
        <v>6.7</v>
      </c>
      <c r="D823" s="11">
        <f t="shared" si="315"/>
        <v>15.3</v>
      </c>
      <c r="E823" s="12">
        <f t="shared" si="316"/>
        <v>1.2</v>
      </c>
      <c r="F823" s="13">
        <f t="shared" si="317"/>
        <v>20.8</v>
      </c>
      <c r="G823" s="12">
        <f t="shared" si="318"/>
        <v>1.4</v>
      </c>
      <c r="H823" s="13">
        <f t="shared" si="319"/>
        <v>20.6</v>
      </c>
      <c r="I823" s="12">
        <f t="shared" si="318"/>
        <v>5.6</v>
      </c>
      <c r="J823" s="13">
        <f t="shared" si="320"/>
        <v>16.399999999999999</v>
      </c>
      <c r="K823" s="14">
        <f t="shared" si="321"/>
        <v>5.3</v>
      </c>
      <c r="L823" s="56">
        <f t="shared" si="322"/>
        <v>16.7</v>
      </c>
      <c r="M823" s="22">
        <f t="shared" si="323"/>
        <v>0.4</v>
      </c>
      <c r="N823" s="75">
        <f t="shared" si="324"/>
        <v>21.6</v>
      </c>
      <c r="O823" s="22">
        <f t="shared" si="325"/>
        <v>0.6</v>
      </c>
      <c r="P823" s="99">
        <f t="shared" si="326"/>
        <v>21.4</v>
      </c>
      <c r="Q823" s="22" t="str">
        <f t="shared" si="325"/>
        <v/>
      </c>
      <c r="R823" s="99" t="str">
        <f t="shared" si="327"/>
        <v/>
      </c>
      <c r="S823" s="133" t="str">
        <f t="shared" si="328"/>
        <v/>
      </c>
    </row>
    <row r="824" spans="2:19" hidden="1" outlineLevel="1" x14ac:dyDescent="0.2">
      <c r="B824" s="34">
        <v>41263</v>
      </c>
      <c r="C824" s="29">
        <f t="shared" si="314"/>
        <v>6.6</v>
      </c>
      <c r="D824" s="11">
        <f t="shared" si="315"/>
        <v>15.4</v>
      </c>
      <c r="E824" s="12">
        <f t="shared" si="316"/>
        <v>2.5</v>
      </c>
      <c r="F824" s="13">
        <f t="shared" si="317"/>
        <v>19.5</v>
      </c>
      <c r="G824" s="12">
        <f t="shared" si="318"/>
        <v>5.6</v>
      </c>
      <c r="H824" s="13">
        <f t="shared" si="319"/>
        <v>16.399999999999999</v>
      </c>
      <c r="I824" s="12">
        <f t="shared" si="318"/>
        <v>4.5</v>
      </c>
      <c r="J824" s="13">
        <f t="shared" si="320"/>
        <v>17.5</v>
      </c>
      <c r="K824" s="14">
        <f t="shared" si="321"/>
        <v>6.9</v>
      </c>
      <c r="L824" s="56">
        <f t="shared" si="322"/>
        <v>15.1</v>
      </c>
      <c r="M824" s="22">
        <f t="shared" si="323"/>
        <v>1.3</v>
      </c>
      <c r="N824" s="75">
        <f t="shared" si="324"/>
        <v>20.7</v>
      </c>
      <c r="O824" s="22">
        <f t="shared" si="325"/>
        <v>3.5</v>
      </c>
      <c r="P824" s="99">
        <f t="shared" si="326"/>
        <v>18.5</v>
      </c>
      <c r="Q824" s="22" t="str">
        <f t="shared" si="325"/>
        <v/>
      </c>
      <c r="R824" s="99" t="str">
        <f t="shared" si="327"/>
        <v/>
      </c>
      <c r="S824" s="133" t="str">
        <f t="shared" si="328"/>
        <v/>
      </c>
    </row>
    <row r="825" spans="2:19" hidden="1" outlineLevel="1" x14ac:dyDescent="0.2">
      <c r="B825" s="34">
        <v>41264</v>
      </c>
      <c r="C825" s="29">
        <f t="shared" si="314"/>
        <v>8.6999999999999993</v>
      </c>
      <c r="D825" s="11">
        <f t="shared" si="315"/>
        <v>13.3</v>
      </c>
      <c r="E825" s="12">
        <f t="shared" si="316"/>
        <v>4.7</v>
      </c>
      <c r="F825" s="13">
        <f t="shared" si="317"/>
        <v>17.3</v>
      </c>
      <c r="G825" s="12">
        <f t="shared" si="318"/>
        <v>9.1</v>
      </c>
      <c r="H825" s="13">
        <f t="shared" si="319"/>
        <v>12.9</v>
      </c>
      <c r="I825" s="12">
        <f t="shared" si="318"/>
        <v>5.3</v>
      </c>
      <c r="J825" s="13">
        <f t="shared" si="320"/>
        <v>16.7</v>
      </c>
      <c r="K825" s="14">
        <f t="shared" si="321"/>
        <v>6.5</v>
      </c>
      <c r="L825" s="56">
        <f t="shared" si="322"/>
        <v>15.5</v>
      </c>
      <c r="M825" s="22">
        <f t="shared" si="323"/>
        <v>-3.2</v>
      </c>
      <c r="N825" s="75">
        <f t="shared" si="324"/>
        <v>25.2</v>
      </c>
      <c r="O825" s="22">
        <f t="shared" si="325"/>
        <v>8.3000000000000007</v>
      </c>
      <c r="P825" s="99">
        <f t="shared" si="326"/>
        <v>13.7</v>
      </c>
      <c r="Q825" s="22" t="str">
        <f t="shared" si="325"/>
        <v/>
      </c>
      <c r="R825" s="99" t="str">
        <f t="shared" si="327"/>
        <v/>
      </c>
      <c r="S825" s="133" t="str">
        <f t="shared" si="328"/>
        <v/>
      </c>
    </row>
    <row r="826" spans="2:19" hidden="1" outlineLevel="1" x14ac:dyDescent="0.2">
      <c r="B826" s="34">
        <v>41265</v>
      </c>
      <c r="C826" s="29">
        <f t="shared" si="314"/>
        <v>9.8000000000000007</v>
      </c>
      <c r="D826" s="11">
        <f t="shared" si="315"/>
        <v>12.2</v>
      </c>
      <c r="E826" s="12">
        <f t="shared" si="316"/>
        <v>6.7</v>
      </c>
      <c r="F826" s="13">
        <f t="shared" si="317"/>
        <v>15.3</v>
      </c>
      <c r="G826" s="12">
        <f t="shared" si="318"/>
        <v>10</v>
      </c>
      <c r="H826" s="13">
        <f t="shared" si="319"/>
        <v>12</v>
      </c>
      <c r="I826" s="12">
        <f t="shared" si="318"/>
        <v>7</v>
      </c>
      <c r="J826" s="13">
        <f t="shared" si="320"/>
        <v>15</v>
      </c>
      <c r="K826" s="14">
        <f t="shared" si="321"/>
        <v>12.8</v>
      </c>
      <c r="L826" s="56">
        <f t="shared" si="322"/>
        <v>9.1999999999999993</v>
      </c>
      <c r="M826" s="22">
        <f t="shared" si="323"/>
        <v>-4.8</v>
      </c>
      <c r="N826" s="75">
        <f t="shared" si="324"/>
        <v>26.8</v>
      </c>
      <c r="O826" s="22">
        <f t="shared" si="325"/>
        <v>10.9</v>
      </c>
      <c r="P826" s="99">
        <f t="shared" si="326"/>
        <v>11.1</v>
      </c>
      <c r="Q826" s="22" t="str">
        <f t="shared" si="325"/>
        <v/>
      </c>
      <c r="R826" s="99" t="str">
        <f t="shared" si="327"/>
        <v/>
      </c>
      <c r="S826" s="133" t="str">
        <f t="shared" si="328"/>
        <v/>
      </c>
    </row>
    <row r="827" spans="2:19" hidden="1" outlineLevel="1" x14ac:dyDescent="0.2">
      <c r="B827" s="34">
        <v>41266</v>
      </c>
      <c r="C827" s="29">
        <f t="shared" si="314"/>
        <v>8.1</v>
      </c>
      <c r="D827" s="11">
        <f t="shared" si="315"/>
        <v>13.9</v>
      </c>
      <c r="E827" s="12">
        <f t="shared" si="316"/>
        <v>7.2</v>
      </c>
      <c r="F827" s="13">
        <f t="shared" si="317"/>
        <v>14.8</v>
      </c>
      <c r="G827" s="12">
        <f t="shared" si="318"/>
        <v>8.8000000000000007</v>
      </c>
      <c r="H827" s="13">
        <f t="shared" si="319"/>
        <v>13.2</v>
      </c>
      <c r="I827" s="12">
        <f t="shared" si="318"/>
        <v>5.9</v>
      </c>
      <c r="J827" s="13">
        <f t="shared" si="320"/>
        <v>16.100000000000001</v>
      </c>
      <c r="K827" s="14">
        <f t="shared" si="321"/>
        <v>13</v>
      </c>
      <c r="L827" s="56">
        <f t="shared" si="322"/>
        <v>9</v>
      </c>
      <c r="M827" s="117">
        <f t="shared" si="323"/>
        <v>-0.6</v>
      </c>
      <c r="N827" s="118">
        <f t="shared" si="324"/>
        <v>22.6</v>
      </c>
      <c r="O827" s="22">
        <f t="shared" si="325"/>
        <v>11.9</v>
      </c>
      <c r="P827" s="99">
        <f t="shared" si="326"/>
        <v>10.1</v>
      </c>
      <c r="Q827" s="22" t="str">
        <f t="shared" si="325"/>
        <v/>
      </c>
      <c r="R827" s="99" t="str">
        <f t="shared" si="327"/>
        <v/>
      </c>
      <c r="S827" s="133" t="str">
        <f t="shared" si="328"/>
        <v/>
      </c>
    </row>
    <row r="828" spans="2:19" hidden="1" outlineLevel="1" x14ac:dyDescent="0.2">
      <c r="B828" s="34">
        <v>41267</v>
      </c>
      <c r="C828" s="29">
        <f t="shared" si="314"/>
        <v>8.3000000000000007</v>
      </c>
      <c r="D828" s="11">
        <f t="shared" si="315"/>
        <v>13.7</v>
      </c>
      <c r="E828" s="12">
        <f t="shared" si="316"/>
        <v>5.3</v>
      </c>
      <c r="F828" s="13">
        <f t="shared" si="317"/>
        <v>16.7</v>
      </c>
      <c r="G828" s="12">
        <f t="shared" si="318"/>
        <v>6.3</v>
      </c>
      <c r="H828" s="13">
        <f t="shared" si="319"/>
        <v>15.7</v>
      </c>
      <c r="I828" s="12">
        <f t="shared" si="318"/>
        <v>6.3</v>
      </c>
      <c r="J828" s="13">
        <f t="shared" si="320"/>
        <v>15.7</v>
      </c>
      <c r="K828" s="14">
        <f t="shared" si="321"/>
        <v>7.9</v>
      </c>
      <c r="L828" s="56">
        <f t="shared" si="322"/>
        <v>14.1</v>
      </c>
      <c r="M828" s="117">
        <f t="shared" si="323"/>
        <v>8.6999999999999993</v>
      </c>
      <c r="N828" s="118">
        <f t="shared" si="324"/>
        <v>13.3</v>
      </c>
      <c r="O828" s="22">
        <f t="shared" si="325"/>
        <v>10.3</v>
      </c>
      <c r="P828" s="99">
        <f t="shared" si="326"/>
        <v>11.7</v>
      </c>
      <c r="Q828" s="22" t="str">
        <f t="shared" si="325"/>
        <v/>
      </c>
      <c r="R828" s="99" t="str">
        <f t="shared" si="327"/>
        <v/>
      </c>
      <c r="S828" s="133" t="str">
        <f t="shared" si="328"/>
        <v/>
      </c>
    </row>
    <row r="829" spans="2:19" hidden="1" outlineLevel="1" x14ac:dyDescent="0.2">
      <c r="B829" s="34">
        <v>41268</v>
      </c>
      <c r="C829" s="29">
        <f t="shared" si="314"/>
        <v>9.5</v>
      </c>
      <c r="D829" s="11">
        <f t="shared" si="315"/>
        <v>12.5</v>
      </c>
      <c r="E829" s="12">
        <f t="shared" si="316"/>
        <v>1.9</v>
      </c>
      <c r="F829" s="13">
        <f t="shared" si="317"/>
        <v>20.100000000000001</v>
      </c>
      <c r="G829" s="12">
        <f t="shared" si="318"/>
        <v>-0.6</v>
      </c>
      <c r="H829" s="13">
        <f t="shared" si="319"/>
        <v>22.6</v>
      </c>
      <c r="I829" s="12">
        <f t="shared" si="318"/>
        <v>6.5</v>
      </c>
      <c r="J829" s="13">
        <f t="shared" si="320"/>
        <v>15.5</v>
      </c>
      <c r="K829" s="14">
        <f t="shared" si="321"/>
        <v>1.4</v>
      </c>
      <c r="L829" s="56">
        <f t="shared" si="322"/>
        <v>20.6</v>
      </c>
      <c r="M829" s="117">
        <f t="shared" si="323"/>
        <v>7.6</v>
      </c>
      <c r="N829" s="118">
        <f t="shared" si="324"/>
        <v>14.4</v>
      </c>
      <c r="O829" s="22">
        <f t="shared" si="325"/>
        <v>10</v>
      </c>
      <c r="P829" s="99">
        <f t="shared" si="326"/>
        <v>12</v>
      </c>
      <c r="Q829" s="22" t="str">
        <f t="shared" si="325"/>
        <v/>
      </c>
      <c r="R829" s="99" t="str">
        <f t="shared" si="327"/>
        <v/>
      </c>
      <c r="S829" s="133" t="str">
        <f t="shared" si="328"/>
        <v/>
      </c>
    </row>
    <row r="830" spans="2:19" hidden="1" outlineLevel="1" x14ac:dyDescent="0.2">
      <c r="B830" s="34">
        <v>41269</v>
      </c>
      <c r="C830" s="29">
        <f t="shared" si="314"/>
        <v>6.7</v>
      </c>
      <c r="D830" s="11">
        <f t="shared" si="315"/>
        <v>15.3</v>
      </c>
      <c r="E830" s="12">
        <f t="shared" si="316"/>
        <v>3.2</v>
      </c>
      <c r="F830" s="13">
        <f t="shared" si="317"/>
        <v>18.8</v>
      </c>
      <c r="G830" s="12">
        <f t="shared" si="318"/>
        <v>-1.5</v>
      </c>
      <c r="H830" s="13">
        <f t="shared" si="319"/>
        <v>23.5</v>
      </c>
      <c r="I830" s="12">
        <f t="shared" si="318"/>
        <v>3.4</v>
      </c>
      <c r="J830" s="13">
        <f t="shared" si="320"/>
        <v>18.600000000000001</v>
      </c>
      <c r="K830" s="14">
        <f t="shared" si="321"/>
        <v>-0.4</v>
      </c>
      <c r="L830" s="56">
        <f t="shared" si="322"/>
        <v>22.4</v>
      </c>
      <c r="M830" s="117">
        <f t="shared" si="323"/>
        <v>5.3</v>
      </c>
      <c r="N830" s="118">
        <f t="shared" si="324"/>
        <v>16.7</v>
      </c>
      <c r="O830" s="22">
        <f t="shared" si="325"/>
        <v>9.1999999999999993</v>
      </c>
      <c r="P830" s="99">
        <f t="shared" si="326"/>
        <v>12.8</v>
      </c>
      <c r="Q830" s="22" t="str">
        <f t="shared" si="325"/>
        <v/>
      </c>
      <c r="R830" s="99" t="str">
        <f t="shared" si="327"/>
        <v/>
      </c>
      <c r="S830" s="133" t="str">
        <f t="shared" si="328"/>
        <v/>
      </c>
    </row>
    <row r="831" spans="2:19" hidden="1" outlineLevel="1" x14ac:dyDescent="0.2">
      <c r="B831" s="34">
        <v>41270</v>
      </c>
      <c r="C831" s="29">
        <f t="shared" si="314"/>
        <v>5.0999999999999996</v>
      </c>
      <c r="D831" s="11">
        <f t="shared" si="315"/>
        <v>16.899999999999999</v>
      </c>
      <c r="E831" s="12">
        <f t="shared" si="316"/>
        <v>4.4000000000000004</v>
      </c>
      <c r="F831" s="13">
        <f t="shared" si="317"/>
        <v>17.600000000000001</v>
      </c>
      <c r="G831" s="12">
        <f t="shared" si="318"/>
        <v>-2.2000000000000002</v>
      </c>
      <c r="H831" s="13">
        <f t="shared" si="319"/>
        <v>24.2</v>
      </c>
      <c r="I831" s="12">
        <f t="shared" si="318"/>
        <v>5</v>
      </c>
      <c r="J831" s="13">
        <f t="shared" si="320"/>
        <v>17</v>
      </c>
      <c r="K831" s="14">
        <f t="shared" si="321"/>
        <v>0.6</v>
      </c>
      <c r="L831" s="56">
        <f t="shared" si="322"/>
        <v>21.4</v>
      </c>
      <c r="M831" s="117">
        <f t="shared" si="323"/>
        <v>6.6</v>
      </c>
      <c r="N831" s="118">
        <f t="shared" si="324"/>
        <v>15.4</v>
      </c>
      <c r="O831" s="22">
        <f t="shared" si="325"/>
        <v>3.6</v>
      </c>
      <c r="P831" s="99">
        <f t="shared" si="326"/>
        <v>18.399999999999999</v>
      </c>
      <c r="Q831" s="22" t="str">
        <f t="shared" si="325"/>
        <v/>
      </c>
      <c r="R831" s="99" t="str">
        <f t="shared" si="327"/>
        <v/>
      </c>
      <c r="S831" s="133" t="str">
        <f t="shared" si="328"/>
        <v/>
      </c>
    </row>
    <row r="832" spans="2:19" hidden="1" outlineLevel="1" x14ac:dyDescent="0.2">
      <c r="B832" s="34">
        <v>41271</v>
      </c>
      <c r="C832" s="29">
        <f t="shared" si="314"/>
        <v>2.2999999999999998</v>
      </c>
      <c r="D832" s="11">
        <f t="shared" si="315"/>
        <v>19.7</v>
      </c>
      <c r="E832" s="12">
        <f t="shared" si="316"/>
        <v>1.5</v>
      </c>
      <c r="F832" s="13">
        <f t="shared" si="317"/>
        <v>20.5</v>
      </c>
      <c r="G832" s="12">
        <f t="shared" si="318"/>
        <v>-0.7</v>
      </c>
      <c r="H832" s="13">
        <f t="shared" si="319"/>
        <v>22.7</v>
      </c>
      <c r="I832" s="12">
        <f t="shared" si="318"/>
        <v>1.5</v>
      </c>
      <c r="J832" s="13">
        <f t="shared" si="320"/>
        <v>20.5</v>
      </c>
      <c r="K832" s="14">
        <f t="shared" si="321"/>
        <v>4.8</v>
      </c>
      <c r="L832" s="56">
        <f t="shared" si="322"/>
        <v>17.2</v>
      </c>
      <c r="M832" s="117">
        <f t="shared" si="323"/>
        <v>9.1</v>
      </c>
      <c r="N832" s="118">
        <f t="shared" si="324"/>
        <v>12.9</v>
      </c>
      <c r="O832" s="22">
        <f t="shared" si="325"/>
        <v>5.2</v>
      </c>
      <c r="P832" s="99">
        <f t="shared" si="326"/>
        <v>16.8</v>
      </c>
      <c r="Q832" s="22" t="str">
        <f t="shared" si="325"/>
        <v/>
      </c>
      <c r="R832" s="99" t="str">
        <f t="shared" si="327"/>
        <v/>
      </c>
      <c r="S832" s="133" t="str">
        <f t="shared" si="328"/>
        <v/>
      </c>
    </row>
    <row r="833" spans="1:22" hidden="1" outlineLevel="1" x14ac:dyDescent="0.2">
      <c r="B833" s="34">
        <v>41272</v>
      </c>
      <c r="C833" s="29">
        <f t="shared" si="314"/>
        <v>1.4</v>
      </c>
      <c r="D833" s="11">
        <f t="shared" si="315"/>
        <v>20.6</v>
      </c>
      <c r="E833" s="12">
        <f t="shared" si="316"/>
        <v>0</v>
      </c>
      <c r="F833" s="13">
        <f t="shared" si="317"/>
        <v>22</v>
      </c>
      <c r="G833" s="12">
        <f t="shared" si="318"/>
        <v>0.4</v>
      </c>
      <c r="H833" s="13">
        <f t="shared" si="319"/>
        <v>21.6</v>
      </c>
      <c r="I833" s="12">
        <f t="shared" si="318"/>
        <v>-2.4</v>
      </c>
      <c r="J833" s="13">
        <f t="shared" si="320"/>
        <v>24.4</v>
      </c>
      <c r="K833" s="14">
        <f t="shared" si="321"/>
        <v>4</v>
      </c>
      <c r="L833" s="56">
        <f t="shared" si="322"/>
        <v>18</v>
      </c>
      <c r="M833" s="117">
        <f t="shared" si="323"/>
        <v>9</v>
      </c>
      <c r="N833" s="118">
        <f t="shared" si="324"/>
        <v>13</v>
      </c>
      <c r="O833" s="22">
        <f t="shared" si="325"/>
        <v>11.1</v>
      </c>
      <c r="P833" s="99">
        <f t="shared" si="326"/>
        <v>10.9</v>
      </c>
      <c r="Q833" s="22" t="str">
        <f t="shared" si="325"/>
        <v/>
      </c>
      <c r="R833" s="99" t="str">
        <f t="shared" si="327"/>
        <v/>
      </c>
      <c r="S833" s="133" t="str">
        <f t="shared" si="328"/>
        <v/>
      </c>
    </row>
    <row r="834" spans="1:22" hidden="1" outlineLevel="1" x14ac:dyDescent="0.2">
      <c r="B834" s="34">
        <v>41273</v>
      </c>
      <c r="C834" s="29">
        <f t="shared" si="314"/>
        <v>1.7</v>
      </c>
      <c r="D834" s="11">
        <f t="shared" si="315"/>
        <v>20.3</v>
      </c>
      <c r="E834" s="12">
        <f t="shared" si="316"/>
        <v>7</v>
      </c>
      <c r="F834" s="13">
        <f t="shared" si="317"/>
        <v>15</v>
      </c>
      <c r="G834" s="12">
        <f t="shared" si="318"/>
        <v>4.2</v>
      </c>
      <c r="H834" s="13">
        <f t="shared" si="319"/>
        <v>17.8</v>
      </c>
      <c r="I834" s="12">
        <f t="shared" si="318"/>
        <v>-1</v>
      </c>
      <c r="J834" s="13">
        <f t="shared" si="320"/>
        <v>23</v>
      </c>
      <c r="K834" s="14">
        <f t="shared" si="321"/>
        <v>2</v>
      </c>
      <c r="L834" s="56">
        <f t="shared" si="322"/>
        <v>20</v>
      </c>
      <c r="M834" s="117">
        <f t="shared" si="323"/>
        <v>13.2</v>
      </c>
      <c r="N834" s="118">
        <f t="shared" si="324"/>
        <v>8.8000000000000007</v>
      </c>
      <c r="O834" s="22">
        <f t="shared" si="325"/>
        <v>7.9</v>
      </c>
      <c r="P834" s="99">
        <f t="shared" si="326"/>
        <v>14.1</v>
      </c>
      <c r="Q834" s="22" t="str">
        <f t="shared" si="325"/>
        <v/>
      </c>
      <c r="R834" s="99" t="str">
        <f t="shared" si="327"/>
        <v/>
      </c>
      <c r="S834" s="133" t="str">
        <f t="shared" si="328"/>
        <v/>
      </c>
    </row>
    <row r="835" spans="1:22" hidden="1" outlineLevel="1" x14ac:dyDescent="0.2">
      <c r="B835" s="35">
        <v>41274</v>
      </c>
      <c r="C835" s="30">
        <f t="shared" si="314"/>
        <v>1.9</v>
      </c>
      <c r="D835" s="15">
        <f t="shared" si="315"/>
        <v>20.100000000000001</v>
      </c>
      <c r="E835" s="16">
        <f t="shared" si="316"/>
        <v>12</v>
      </c>
      <c r="F835" s="17">
        <f t="shared" si="317"/>
        <v>10</v>
      </c>
      <c r="G835" s="16">
        <f t="shared" si="318"/>
        <v>5.3</v>
      </c>
      <c r="H835" s="17">
        <f t="shared" si="319"/>
        <v>16.7</v>
      </c>
      <c r="I835" s="16">
        <f t="shared" si="318"/>
        <v>0.9</v>
      </c>
      <c r="J835" s="17">
        <f t="shared" si="320"/>
        <v>21.1</v>
      </c>
      <c r="K835" s="18">
        <f t="shared" si="321"/>
        <v>2.5</v>
      </c>
      <c r="L835" s="72">
        <f t="shared" si="322"/>
        <v>19.5</v>
      </c>
      <c r="M835" s="117">
        <f t="shared" si="323"/>
        <v>9.6</v>
      </c>
      <c r="N835" s="118">
        <f t="shared" si="324"/>
        <v>12.4</v>
      </c>
      <c r="O835" s="22">
        <f t="shared" si="325"/>
        <v>15.5</v>
      </c>
      <c r="P835" s="99">
        <f t="shared" si="326"/>
        <v>2</v>
      </c>
      <c r="Q835" s="22" t="str">
        <f t="shared" si="325"/>
        <v/>
      </c>
      <c r="R835" s="99" t="str">
        <f t="shared" si="327"/>
        <v/>
      </c>
      <c r="S835" s="133" t="str">
        <f t="shared" si="328"/>
        <v/>
      </c>
    </row>
    <row r="836" spans="1:22" s="44" customFormat="1" ht="15.75" collapsed="1" thickBot="1" x14ac:dyDescent="0.25">
      <c r="A836" s="45"/>
      <c r="B836" s="39" t="s">
        <v>12</v>
      </c>
      <c r="C836" s="40">
        <f>+IF(ISERROR(SUBTOTAL(1,C805:C835)),"FALSCH!",SUBTOTAL(1,C805:C835))</f>
        <v>5.8419354838709676</v>
      </c>
      <c r="D836" s="41">
        <f>+SUM(D805:D835)</f>
        <v>500.9</v>
      </c>
      <c r="E836" s="42">
        <f>+IF(ISERROR(SUBTOTAL(1,E805:E835)),"FALSCH!",SUBTOTAL(1,E805:E835))</f>
        <v>3.0806451612903234</v>
      </c>
      <c r="F836" s="41">
        <f>+SUM(F805:F835)</f>
        <v>586.50000000000011</v>
      </c>
      <c r="G836" s="42">
        <f>+IF(ISERROR(SUBTOTAL(1,G805:G835)),"FALSCH!",SUBTOTAL(1,G805:G835))</f>
        <v>4.3096774193548386</v>
      </c>
      <c r="H836" s="41">
        <f>+SUM(H805:H835)</f>
        <v>548.39999999999986</v>
      </c>
      <c r="I836" s="42">
        <f>+IF(ISERROR(SUBTOTAL(1,I805:I835)),"FALSCH!",SUBTOTAL(1,I805:I835))</f>
        <v>3.9258064516129032</v>
      </c>
      <c r="J836" s="41">
        <f>+SUM(J805:J835)</f>
        <v>560.29999999999995</v>
      </c>
      <c r="K836" s="42">
        <f>+IF(ISERROR(SUBTOTAL(1,K805:K835)),"",SUBTOTAL(1,K805:K835))</f>
        <v>4.0290322580645155</v>
      </c>
      <c r="L836" s="59">
        <f>+IF(L805&lt;&gt;"",SUBTOTAL(9,L805:L835),"")</f>
        <v>557.09999999999991</v>
      </c>
      <c r="M836" s="106">
        <f>+IF(ISERROR(SUBTOTAL(1,M805:M835)),"",SUBTOTAL(1,M805:M835))</f>
        <v>4.1032258064516123</v>
      </c>
      <c r="N836" s="107">
        <f>+IF(N805&lt;&gt;"",SUBTOTAL(9,N805:N835),"")</f>
        <v>554.79999999999995</v>
      </c>
      <c r="O836" s="106">
        <f>+IF(ISERROR(SUBTOTAL(1,O805:O835)),"",SUBTOTAL(1,O805:O835))</f>
        <v>3.0290322580645164</v>
      </c>
      <c r="P836" s="137">
        <f>+IF(P805&lt;&gt;"",SUBTOTAL(9,P805:P835),"")</f>
        <v>583.59999999999991</v>
      </c>
      <c r="Q836" s="106" t="str">
        <f>+IF(ISERROR(SUBTOTAL(1,Q805:Q835)),"",SUBTOTAL(1,Q805:Q835))</f>
        <v/>
      </c>
      <c r="R836" s="137" t="str">
        <f>+IF(R805&lt;&gt;"",SUBTOTAL(9,R805:R835),"")</f>
        <v/>
      </c>
      <c r="S836" s="134" t="str">
        <f>+IF(Q836&lt;&gt;"",((J836+L836+N836+P836+R836)/5),"")</f>
        <v/>
      </c>
    </row>
    <row r="837" spans="1:22" ht="13.5" thickBot="1" x14ac:dyDescent="0.25">
      <c r="E837" s="44"/>
      <c r="F837" s="44"/>
      <c r="G837" s="44"/>
      <c r="H837" s="44"/>
      <c r="I837" s="44"/>
      <c r="J837" s="44"/>
      <c r="K837" s="44"/>
      <c r="L837" s="44"/>
      <c r="M837" s="119"/>
      <c r="N837" s="119"/>
      <c r="O837" s="44"/>
      <c r="P837" s="44"/>
      <c r="Q837" s="44"/>
      <c r="R837" s="44"/>
      <c r="S837" s="68"/>
    </row>
    <row r="838" spans="1:22" ht="15.75" thickBot="1" x14ac:dyDescent="0.25">
      <c r="B838" s="1" t="s">
        <v>15</v>
      </c>
      <c r="C838" s="3"/>
      <c r="D838" s="4">
        <f>+D484+D516+D548+D580+D612+D644+D676+D708+D740+D772+D804+D836</f>
        <v>3953.6</v>
      </c>
      <c r="E838" s="3"/>
      <c r="F838" s="4">
        <f>+F484+F516+F548+F580+F612+F644+F676+F708+F740+F772+F804+F836</f>
        <v>4126.2000000000007</v>
      </c>
      <c r="G838" s="3"/>
      <c r="H838" s="4">
        <f>+H484+H516+H548+H580+H612+H644+H676+H708+H740+H772+H804+H836</f>
        <v>3722.3</v>
      </c>
      <c r="I838" s="3"/>
      <c r="J838" s="4">
        <f>+J484+J516+J548+J580+J612+J644+J676+J708+J740+J772+J804+J836</f>
        <v>3896.7</v>
      </c>
      <c r="K838" s="2"/>
      <c r="L838" s="4">
        <f>+L484+L516+L548+L580+L612+L644+L676+L708+L740+L772+L804+L836</f>
        <v>3743</v>
      </c>
      <c r="M838" s="120"/>
      <c r="N838" s="121">
        <f>+IF(ISERROR(N484+N516+N548+N580+N612+N644+N676+N708+N740+N772+N804+N836),"",(N484+N516+N548+N580+N612+N644+N676+N708+N740+N772+N804+N836))</f>
        <v>4210.7</v>
      </c>
      <c r="O838" s="2"/>
      <c r="P838" s="121">
        <f>+IF(ISERROR(P484+P516+P548+P580+P612+P644+P676+P708+P740+P772+P804+P836),"",(P484+P516+P548+P580+P612+P644+P676+P708+P740+P772+P804+P836))</f>
        <v>3691.7999999999993</v>
      </c>
      <c r="Q838" s="2"/>
      <c r="R838" s="121" t="str">
        <f>+IF(ISERROR(R484+R516+R548+R580+R612+R644+R676+R708+R740+R772+R804+R836),"",(R484+R516+R548+R580+R612+R644+R676+R708+R740+R772+R804+R836))</f>
        <v/>
      </c>
      <c r="S838" s="68"/>
    </row>
    <row r="839" spans="1:22" ht="12.75" customHeight="1" x14ac:dyDescent="0.2"/>
    <row r="840" spans="1:22" ht="12.75" customHeight="1" x14ac:dyDescent="0.2">
      <c r="A840" s="68"/>
      <c r="B840" s="70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</row>
    <row r="841" spans="1:22" x14ac:dyDescent="0.2">
      <c r="A841" s="68"/>
      <c r="B841" s="81"/>
      <c r="C841" s="82"/>
      <c r="D841" s="82"/>
      <c r="E841" s="82"/>
      <c r="F841" s="82"/>
      <c r="G841" s="82"/>
      <c r="H841" s="82"/>
      <c r="I841" s="83"/>
      <c r="J841" s="82"/>
      <c r="K841" s="82"/>
      <c r="L841" s="82"/>
      <c r="M841" s="82"/>
      <c r="N841" s="82"/>
      <c r="O841" s="82"/>
      <c r="P841" s="82"/>
      <c r="Q841" s="82"/>
      <c r="R841" s="82"/>
      <c r="S841" s="83"/>
      <c r="T841" s="88"/>
      <c r="U841" s="68"/>
      <c r="V841" s="68"/>
    </row>
    <row r="842" spans="1:22" x14ac:dyDescent="0.2">
      <c r="A842" s="68"/>
      <c r="B842" s="84"/>
      <c r="C842" s="68"/>
      <c r="D842" s="68"/>
      <c r="E842" s="68"/>
      <c r="F842" s="68"/>
      <c r="G842" s="68"/>
      <c r="H842" s="68"/>
      <c r="I842" s="85"/>
      <c r="J842" s="68"/>
      <c r="K842" s="68"/>
      <c r="L842" s="68"/>
      <c r="M842" s="68"/>
      <c r="N842" s="68"/>
      <c r="O842" s="68"/>
      <c r="P842" s="68"/>
      <c r="Q842" s="68"/>
      <c r="R842" s="68"/>
      <c r="S842" s="85"/>
      <c r="T842" s="88"/>
      <c r="U842" s="68"/>
      <c r="V842" s="68"/>
    </row>
    <row r="843" spans="1:22" x14ac:dyDescent="0.2">
      <c r="A843" s="68"/>
      <c r="B843" s="84"/>
      <c r="C843" s="68"/>
      <c r="D843" s="68"/>
      <c r="E843" s="68"/>
      <c r="F843" s="68"/>
      <c r="G843" s="68"/>
      <c r="H843" s="68"/>
      <c r="I843" s="85"/>
      <c r="J843" s="68"/>
      <c r="K843" s="68"/>
      <c r="L843" s="68"/>
      <c r="M843" s="68"/>
      <c r="N843" s="68"/>
      <c r="O843" s="68"/>
      <c r="P843" s="68"/>
      <c r="Q843" s="68"/>
      <c r="R843" s="68"/>
      <c r="S843" s="85"/>
      <c r="T843" s="88"/>
      <c r="U843" s="68"/>
      <c r="V843" s="68"/>
    </row>
    <row r="844" spans="1:22" x14ac:dyDescent="0.2">
      <c r="A844" s="68"/>
      <c r="B844" s="84"/>
      <c r="C844" s="68"/>
      <c r="D844" s="68"/>
      <c r="E844" s="68"/>
      <c r="F844" s="68"/>
      <c r="G844" s="68"/>
      <c r="H844" s="68"/>
      <c r="I844" s="85"/>
      <c r="J844" s="68"/>
      <c r="K844" s="68"/>
      <c r="L844" s="68"/>
      <c r="M844" s="68"/>
      <c r="N844" s="68"/>
      <c r="O844" s="68"/>
      <c r="P844" s="68"/>
      <c r="Q844" s="68"/>
      <c r="R844" s="68"/>
      <c r="S844" s="85"/>
      <c r="T844" s="88"/>
      <c r="U844" s="68"/>
      <c r="V844" s="68"/>
    </row>
    <row r="845" spans="1:22" x14ac:dyDescent="0.2">
      <c r="A845" s="68"/>
      <c r="B845" s="84"/>
      <c r="C845" s="68"/>
      <c r="D845" s="68"/>
      <c r="E845" s="68"/>
      <c r="F845" s="68"/>
      <c r="G845" s="68"/>
      <c r="H845" s="68"/>
      <c r="I845" s="85"/>
      <c r="J845" s="68"/>
      <c r="K845" s="68"/>
      <c r="L845" s="68"/>
      <c r="M845" s="68"/>
      <c r="N845" s="68"/>
      <c r="O845" s="68"/>
      <c r="P845" s="68"/>
      <c r="Q845" s="68"/>
      <c r="R845" s="68"/>
      <c r="S845" s="85"/>
      <c r="T845" s="88"/>
      <c r="U845" s="68"/>
      <c r="V845" s="68"/>
    </row>
    <row r="846" spans="1:22" x14ac:dyDescent="0.2">
      <c r="A846" s="68"/>
      <c r="B846" s="84"/>
      <c r="C846" s="68"/>
      <c r="D846" s="68"/>
      <c r="E846" s="68"/>
      <c r="F846" s="68"/>
      <c r="G846" s="68"/>
      <c r="H846" s="68"/>
      <c r="I846" s="85"/>
      <c r="J846" s="68"/>
      <c r="K846" s="68"/>
      <c r="L846" s="68"/>
      <c r="M846" s="68"/>
      <c r="N846" s="68"/>
      <c r="O846" s="68"/>
      <c r="P846" s="68"/>
      <c r="Q846" s="68"/>
      <c r="R846" s="68"/>
      <c r="S846" s="85"/>
      <c r="T846" s="88"/>
      <c r="U846" s="68"/>
      <c r="V846" s="68"/>
    </row>
    <row r="847" spans="1:22" x14ac:dyDescent="0.2">
      <c r="A847" s="68"/>
      <c r="B847" s="84"/>
      <c r="C847" s="68"/>
      <c r="D847" s="68"/>
      <c r="E847" s="68"/>
      <c r="F847" s="68"/>
      <c r="G847" s="68"/>
      <c r="H847" s="68"/>
      <c r="I847" s="85"/>
      <c r="J847" s="68"/>
      <c r="K847" s="68"/>
      <c r="L847" s="68"/>
      <c r="M847" s="68"/>
      <c r="N847" s="68"/>
      <c r="O847" s="68"/>
      <c r="P847" s="68"/>
      <c r="Q847" s="68"/>
      <c r="R847" s="68"/>
      <c r="S847" s="85"/>
      <c r="T847" s="88"/>
      <c r="U847" s="68"/>
      <c r="V847" s="68"/>
    </row>
    <row r="848" spans="1:22" x14ac:dyDescent="0.2">
      <c r="A848" s="68"/>
      <c r="B848" s="84"/>
      <c r="C848" s="68"/>
      <c r="D848" s="68"/>
      <c r="E848" s="68"/>
      <c r="F848" s="68"/>
      <c r="G848" s="68"/>
      <c r="H848" s="68"/>
      <c r="I848" s="85"/>
      <c r="J848" s="68"/>
      <c r="K848" s="68"/>
      <c r="L848" s="68"/>
      <c r="M848" s="68"/>
      <c r="N848" s="68"/>
      <c r="O848" s="68"/>
      <c r="P848" s="68"/>
      <c r="Q848" s="68"/>
      <c r="R848" s="68"/>
      <c r="S848" s="85"/>
      <c r="T848" s="88"/>
      <c r="U848" s="68"/>
      <c r="V848" s="68"/>
    </row>
    <row r="849" spans="1:22" x14ac:dyDescent="0.2">
      <c r="A849" s="68"/>
      <c r="B849" s="84"/>
      <c r="C849" s="68"/>
      <c r="D849" s="68"/>
      <c r="E849" s="68"/>
      <c r="F849" s="68"/>
      <c r="G849" s="68"/>
      <c r="H849" s="68"/>
      <c r="I849" s="85"/>
      <c r="J849" s="68"/>
      <c r="K849" s="68"/>
      <c r="L849" s="68"/>
      <c r="M849" s="68"/>
      <c r="N849" s="68"/>
      <c r="O849" s="68"/>
      <c r="P849" s="68"/>
      <c r="Q849" s="68"/>
      <c r="R849" s="68"/>
      <c r="S849" s="85"/>
      <c r="T849" s="88"/>
      <c r="U849" s="68"/>
      <c r="V849" s="68"/>
    </row>
    <row r="850" spans="1:22" x14ac:dyDescent="0.2">
      <c r="A850" s="68"/>
      <c r="B850" s="84"/>
      <c r="C850" s="68"/>
      <c r="D850" s="68"/>
      <c r="E850" s="68"/>
      <c r="F850" s="68"/>
      <c r="G850" s="68"/>
      <c r="H850" s="68"/>
      <c r="I850" s="85"/>
      <c r="J850" s="68"/>
      <c r="K850" s="68"/>
      <c r="L850" s="68"/>
      <c r="M850" s="68"/>
      <c r="N850" s="68"/>
      <c r="O850" s="68"/>
      <c r="P850" s="68"/>
      <c r="Q850" s="68"/>
      <c r="R850" s="68"/>
      <c r="S850" s="85"/>
      <c r="T850" s="88"/>
      <c r="U850" s="68"/>
      <c r="V850" s="68"/>
    </row>
    <row r="851" spans="1:22" x14ac:dyDescent="0.2">
      <c r="A851" s="68"/>
      <c r="B851" s="84"/>
      <c r="C851" s="68"/>
      <c r="D851" s="68"/>
      <c r="E851" s="68"/>
      <c r="F851" s="68"/>
      <c r="G851" s="68"/>
      <c r="H851" s="68"/>
      <c r="I851" s="85"/>
      <c r="J851" s="68"/>
      <c r="K851" s="68"/>
      <c r="L851" s="68"/>
      <c r="M851" s="68"/>
      <c r="N851" s="68"/>
      <c r="O851" s="68"/>
      <c r="P851" s="68"/>
      <c r="Q851" s="68"/>
      <c r="R851" s="68"/>
      <c r="S851" s="85"/>
      <c r="T851" s="88"/>
      <c r="U851" s="68"/>
      <c r="V851" s="68"/>
    </row>
    <row r="852" spans="1:22" x14ac:dyDescent="0.2">
      <c r="A852" s="68"/>
      <c r="B852" s="84"/>
      <c r="C852" s="68"/>
      <c r="D852" s="68"/>
      <c r="E852" s="68"/>
      <c r="F852" s="68"/>
      <c r="G852" s="68"/>
      <c r="H852" s="68"/>
      <c r="I852" s="85"/>
      <c r="J852" s="68"/>
      <c r="K852" s="68"/>
      <c r="L852" s="68"/>
      <c r="M852" s="68"/>
      <c r="N852" s="68"/>
      <c r="O852" s="68"/>
      <c r="P852" s="68"/>
      <c r="Q852" s="68"/>
      <c r="R852" s="68"/>
      <c r="S852" s="85"/>
      <c r="T852" s="88"/>
      <c r="U852" s="68"/>
      <c r="V852" s="68"/>
    </row>
    <row r="853" spans="1:22" x14ac:dyDescent="0.2">
      <c r="A853" s="68"/>
      <c r="B853" s="84"/>
      <c r="C853" s="68"/>
      <c r="D853" s="68"/>
      <c r="E853" s="68"/>
      <c r="F853" s="68"/>
      <c r="G853" s="68"/>
      <c r="H853" s="68"/>
      <c r="I853" s="85"/>
      <c r="J853" s="68"/>
      <c r="K853" s="68"/>
      <c r="L853" s="68"/>
      <c r="M853" s="68"/>
      <c r="N853" s="68"/>
      <c r="O853" s="68"/>
      <c r="P853" s="68"/>
      <c r="Q853" s="68"/>
      <c r="R853" s="68"/>
      <c r="S853" s="85"/>
      <c r="T853" s="88"/>
      <c r="U853" s="68"/>
      <c r="V853" s="68"/>
    </row>
    <row r="854" spans="1:22" x14ac:dyDescent="0.2">
      <c r="A854" s="68"/>
      <c r="B854" s="84"/>
      <c r="C854" s="68"/>
      <c r="D854" s="68"/>
      <c r="E854" s="68"/>
      <c r="F854" s="68"/>
      <c r="G854" s="68"/>
      <c r="H854" s="68"/>
      <c r="I854" s="85"/>
      <c r="J854" s="68"/>
      <c r="K854" s="68"/>
      <c r="L854" s="68"/>
      <c r="M854" s="68"/>
      <c r="N854" s="68"/>
      <c r="O854" s="68"/>
      <c r="P854" s="68"/>
      <c r="Q854" s="68"/>
      <c r="R854" s="68"/>
      <c r="S854" s="85"/>
      <c r="T854" s="88"/>
      <c r="U854" s="68"/>
      <c r="V854" s="68"/>
    </row>
    <row r="855" spans="1:22" x14ac:dyDescent="0.2">
      <c r="A855" s="68"/>
      <c r="B855" s="84"/>
      <c r="C855" s="68"/>
      <c r="D855" s="68"/>
      <c r="E855" s="68"/>
      <c r="F855" s="68"/>
      <c r="G855" s="68"/>
      <c r="H855" s="68"/>
      <c r="I855" s="85"/>
      <c r="J855" s="68"/>
      <c r="K855" s="68"/>
      <c r="L855" s="68"/>
      <c r="M855" s="68"/>
      <c r="N855" s="68"/>
      <c r="O855" s="68"/>
      <c r="P855" s="68"/>
      <c r="Q855" s="68"/>
      <c r="R855" s="68"/>
      <c r="S855" s="85"/>
      <c r="T855" s="88"/>
      <c r="U855" s="68"/>
      <c r="V855" s="68"/>
    </row>
    <row r="856" spans="1:22" x14ac:dyDescent="0.2">
      <c r="A856" s="68"/>
      <c r="B856" s="84"/>
      <c r="C856" s="68"/>
      <c r="D856" s="68"/>
      <c r="E856" s="68"/>
      <c r="F856" s="68"/>
      <c r="G856" s="68"/>
      <c r="H856" s="68"/>
      <c r="I856" s="85"/>
      <c r="J856" s="68"/>
      <c r="K856" s="68"/>
      <c r="L856" s="68"/>
      <c r="M856" s="68"/>
      <c r="N856" s="68"/>
      <c r="O856" s="68"/>
      <c r="P856" s="68"/>
      <c r="Q856" s="68"/>
      <c r="R856" s="68"/>
      <c r="S856" s="85"/>
      <c r="T856" s="88"/>
      <c r="U856" s="68"/>
      <c r="V856" s="68"/>
    </row>
    <row r="857" spans="1:22" x14ac:dyDescent="0.2">
      <c r="A857" s="68"/>
      <c r="B857" s="84"/>
      <c r="C857" s="68"/>
      <c r="D857" s="68"/>
      <c r="E857" s="68"/>
      <c r="F857" s="68"/>
      <c r="G857" s="68"/>
      <c r="H857" s="68"/>
      <c r="I857" s="85"/>
      <c r="J857" s="68"/>
      <c r="K857" s="68"/>
      <c r="L857" s="68"/>
      <c r="M857" s="68"/>
      <c r="N857" s="68"/>
      <c r="O857" s="68"/>
      <c r="P857" s="68"/>
      <c r="Q857" s="68"/>
      <c r="R857" s="68"/>
      <c r="S857" s="85"/>
      <c r="T857" s="88"/>
      <c r="U857" s="68"/>
      <c r="V857" s="68"/>
    </row>
    <row r="858" spans="1:22" x14ac:dyDescent="0.2">
      <c r="A858" s="68"/>
      <c r="B858" s="84"/>
      <c r="C858" s="68"/>
      <c r="D858" s="68"/>
      <c r="E858" s="68"/>
      <c r="F858" s="68"/>
      <c r="G858" s="68"/>
      <c r="H858" s="68"/>
      <c r="I858" s="85"/>
      <c r="J858" s="68"/>
      <c r="K858" s="68"/>
      <c r="L858" s="68"/>
      <c r="M858" s="68"/>
      <c r="N858" s="68"/>
      <c r="O858" s="68"/>
      <c r="P858" s="68"/>
      <c r="Q858" s="68"/>
      <c r="R858" s="68"/>
      <c r="S858" s="85"/>
      <c r="T858" s="88"/>
      <c r="U858" s="68"/>
      <c r="V858" s="68"/>
    </row>
    <row r="859" spans="1:22" x14ac:dyDescent="0.2">
      <c r="A859" s="68"/>
      <c r="B859" s="84"/>
      <c r="C859" s="68"/>
      <c r="D859" s="68"/>
      <c r="E859" s="68"/>
      <c r="F859" s="68"/>
      <c r="G859" s="68"/>
      <c r="H859" s="68"/>
      <c r="I859" s="85"/>
      <c r="J859" s="68"/>
      <c r="K859" s="68"/>
      <c r="L859" s="68"/>
      <c r="M859" s="68"/>
      <c r="N859" s="68"/>
      <c r="O859" s="68"/>
      <c r="P859" s="68"/>
      <c r="Q859" s="68"/>
      <c r="R859" s="68"/>
      <c r="S859" s="85"/>
      <c r="T859" s="88"/>
      <c r="U859" s="68"/>
      <c r="V859" s="68"/>
    </row>
    <row r="860" spans="1:22" x14ac:dyDescent="0.2">
      <c r="A860" s="68"/>
      <c r="B860" s="84"/>
      <c r="C860" s="68"/>
      <c r="D860" s="68"/>
      <c r="E860" s="68"/>
      <c r="F860" s="68"/>
      <c r="G860" s="68"/>
      <c r="H860" s="68"/>
      <c r="I860" s="85"/>
      <c r="J860" s="68"/>
      <c r="K860" s="68"/>
      <c r="L860" s="68"/>
      <c r="M860" s="68"/>
      <c r="N860" s="68"/>
      <c r="O860" s="68"/>
      <c r="P860" s="68"/>
      <c r="Q860" s="68"/>
      <c r="R860" s="68"/>
      <c r="S860" s="85"/>
      <c r="T860" s="88"/>
      <c r="U860" s="68"/>
      <c r="V860" s="68"/>
    </row>
    <row r="861" spans="1:22" x14ac:dyDescent="0.2">
      <c r="A861" s="68"/>
      <c r="B861" s="84"/>
      <c r="C861" s="68"/>
      <c r="D861" s="68"/>
      <c r="E861" s="68"/>
      <c r="F861" s="68"/>
      <c r="G861" s="68"/>
      <c r="H861" s="68"/>
      <c r="I861" s="85"/>
      <c r="J861" s="68"/>
      <c r="K861" s="68"/>
      <c r="L861" s="68"/>
      <c r="M861" s="68"/>
      <c r="N861" s="68"/>
      <c r="O861" s="68"/>
      <c r="P861" s="68"/>
      <c r="Q861" s="68"/>
      <c r="R861" s="68"/>
      <c r="S861" s="85"/>
      <c r="T861" s="88"/>
      <c r="U861" s="68"/>
      <c r="V861" s="68"/>
    </row>
    <row r="862" spans="1:22" x14ac:dyDescent="0.2">
      <c r="A862" s="68"/>
      <c r="B862" s="84"/>
      <c r="C862" s="68"/>
      <c r="D862" s="68"/>
      <c r="E862" s="68"/>
      <c r="F862" s="68"/>
      <c r="G862" s="68"/>
      <c r="H862" s="68"/>
      <c r="I862" s="85"/>
      <c r="J862" s="68"/>
      <c r="K862" s="68"/>
      <c r="L862" s="68"/>
      <c r="M862" s="68"/>
      <c r="N862" s="68"/>
      <c r="O862" s="68"/>
      <c r="P862" s="68"/>
      <c r="Q862" s="68"/>
      <c r="R862" s="68"/>
      <c r="S862" s="85"/>
      <c r="T862" s="88"/>
      <c r="U862" s="68"/>
      <c r="V862" s="68"/>
    </row>
    <row r="863" spans="1:22" x14ac:dyDescent="0.2">
      <c r="A863" s="68"/>
      <c r="B863" s="84"/>
      <c r="C863" s="68"/>
      <c r="D863" s="68"/>
      <c r="E863" s="68"/>
      <c r="F863" s="68"/>
      <c r="G863" s="68"/>
      <c r="H863" s="68"/>
      <c r="I863" s="85"/>
      <c r="J863" s="68"/>
      <c r="K863" s="68"/>
      <c r="L863" s="68"/>
      <c r="M863" s="68"/>
      <c r="N863" s="68"/>
      <c r="O863" s="68"/>
      <c r="P863" s="68"/>
      <c r="Q863" s="68"/>
      <c r="R863" s="68"/>
      <c r="S863" s="85"/>
      <c r="T863" s="88"/>
      <c r="U863" s="68"/>
      <c r="V863" s="68"/>
    </row>
    <row r="864" spans="1:22" x14ac:dyDescent="0.2">
      <c r="A864" s="68"/>
      <c r="B864" s="84"/>
      <c r="C864" s="68"/>
      <c r="D864" s="68"/>
      <c r="E864" s="68"/>
      <c r="F864" s="68"/>
      <c r="G864" s="68"/>
      <c r="H864" s="68"/>
      <c r="I864" s="85"/>
      <c r="J864" s="68"/>
      <c r="K864" s="68"/>
      <c r="L864" s="68"/>
      <c r="M864" s="68"/>
      <c r="N864" s="68"/>
      <c r="O864" s="68"/>
      <c r="P864" s="68"/>
      <c r="Q864" s="68"/>
      <c r="R864" s="68"/>
      <c r="S864" s="85"/>
      <c r="T864" s="88"/>
      <c r="U864" s="68"/>
      <c r="V864" s="68"/>
    </row>
    <row r="865" spans="1:22" x14ac:dyDescent="0.2">
      <c r="A865" s="68"/>
      <c r="B865" s="84"/>
      <c r="C865" s="68"/>
      <c r="D865" s="68"/>
      <c r="E865" s="68"/>
      <c r="F865" s="68"/>
      <c r="G865" s="68"/>
      <c r="H865" s="68"/>
      <c r="I865" s="85"/>
      <c r="J865" s="68"/>
      <c r="K865" s="68"/>
      <c r="L865" s="68"/>
      <c r="M865" s="68"/>
      <c r="N865" s="68"/>
      <c r="O865" s="68"/>
      <c r="P865" s="68"/>
      <c r="Q865" s="68"/>
      <c r="R865" s="68"/>
      <c r="S865" s="85"/>
      <c r="T865" s="88"/>
      <c r="U865" s="68"/>
      <c r="V865" s="68"/>
    </row>
    <row r="866" spans="1:22" x14ac:dyDescent="0.2">
      <c r="A866" s="68"/>
      <c r="B866" s="84"/>
      <c r="C866" s="68"/>
      <c r="D866" s="68"/>
      <c r="E866" s="68"/>
      <c r="F866" s="68"/>
      <c r="G866" s="68"/>
      <c r="H866" s="68"/>
      <c r="I866" s="85"/>
      <c r="J866" s="68"/>
      <c r="K866" s="68"/>
      <c r="L866" s="68"/>
      <c r="M866" s="68"/>
      <c r="N866" s="68"/>
      <c r="O866" s="68"/>
      <c r="P866" s="68"/>
      <c r="Q866" s="68"/>
      <c r="R866" s="68"/>
      <c r="S866" s="85"/>
      <c r="T866" s="88"/>
      <c r="U866" s="68"/>
      <c r="V866" s="68"/>
    </row>
    <row r="867" spans="1:22" x14ac:dyDescent="0.2">
      <c r="A867" s="68"/>
      <c r="B867" s="84"/>
      <c r="C867" s="68"/>
      <c r="D867" s="68"/>
      <c r="E867" s="68"/>
      <c r="F867" s="68"/>
      <c r="G867" s="68"/>
      <c r="H867" s="68"/>
      <c r="I867" s="85"/>
      <c r="J867" s="68"/>
      <c r="K867" s="68"/>
      <c r="L867" s="68"/>
      <c r="M867" s="68"/>
      <c r="N867" s="68"/>
      <c r="O867" s="68"/>
      <c r="P867" s="68"/>
      <c r="Q867" s="68"/>
      <c r="R867" s="68"/>
      <c r="S867" s="85"/>
      <c r="T867" s="88"/>
      <c r="U867" s="68"/>
      <c r="V867" s="68"/>
    </row>
    <row r="868" spans="1:22" x14ac:dyDescent="0.2">
      <c r="A868" s="68"/>
      <c r="B868" s="84"/>
      <c r="C868" s="68"/>
      <c r="D868" s="68"/>
      <c r="E868" s="68"/>
      <c r="F868" s="68"/>
      <c r="G868" s="68"/>
      <c r="H868" s="68"/>
      <c r="I868" s="85"/>
      <c r="J868" s="68"/>
      <c r="K868" s="68"/>
      <c r="L868" s="68"/>
      <c r="M868" s="68"/>
      <c r="N868" s="68"/>
      <c r="O868" s="68"/>
      <c r="P868" s="68"/>
      <c r="Q868" s="68"/>
      <c r="R868" s="68"/>
      <c r="S868" s="85"/>
      <c r="T868" s="88"/>
      <c r="U868" s="68"/>
      <c r="V868" s="68"/>
    </row>
    <row r="869" spans="1:22" x14ac:dyDescent="0.2">
      <c r="A869" s="68"/>
      <c r="B869" s="84"/>
      <c r="C869" s="68"/>
      <c r="D869" s="68"/>
      <c r="E869" s="68"/>
      <c r="F869" s="68"/>
      <c r="G869" s="68"/>
      <c r="H869" s="68"/>
      <c r="I869" s="85"/>
      <c r="J869" s="68"/>
      <c r="K869" s="68"/>
      <c r="L869" s="68"/>
      <c r="M869" s="68"/>
      <c r="N869" s="68"/>
      <c r="O869" s="68"/>
      <c r="P869" s="68"/>
      <c r="Q869" s="68"/>
      <c r="R869" s="68"/>
      <c r="S869" s="85"/>
      <c r="T869" s="88"/>
      <c r="U869" s="68"/>
      <c r="V869" s="68"/>
    </row>
    <row r="870" spans="1:22" x14ac:dyDescent="0.2">
      <c r="A870" s="68"/>
      <c r="B870" s="84"/>
      <c r="C870" s="68"/>
      <c r="D870" s="68"/>
      <c r="E870" s="68"/>
      <c r="F870" s="68"/>
      <c r="G870" s="68"/>
      <c r="H870" s="68"/>
      <c r="I870" s="85"/>
      <c r="J870" s="68"/>
      <c r="K870" s="68"/>
      <c r="L870" s="68"/>
      <c r="M870" s="68"/>
      <c r="N870" s="68"/>
      <c r="O870" s="68"/>
      <c r="P870" s="68"/>
      <c r="Q870" s="68"/>
      <c r="R870" s="68"/>
      <c r="S870" s="85"/>
      <c r="T870" s="88"/>
      <c r="U870" s="68"/>
      <c r="V870" s="68"/>
    </row>
    <row r="871" spans="1:22" x14ac:dyDescent="0.2">
      <c r="A871" s="68"/>
      <c r="B871" s="84"/>
      <c r="C871" s="68"/>
      <c r="D871" s="68"/>
      <c r="E871" s="68"/>
      <c r="F871" s="68"/>
      <c r="G871" s="68"/>
      <c r="H871" s="68"/>
      <c r="I871" s="85"/>
      <c r="J871" s="68"/>
      <c r="K871" s="68"/>
      <c r="L871" s="68"/>
      <c r="M871" s="68"/>
      <c r="N871" s="68"/>
      <c r="O871" s="68"/>
      <c r="P871" s="68"/>
      <c r="Q871" s="68"/>
      <c r="R871" s="68"/>
      <c r="S871" s="85"/>
      <c r="T871" s="88"/>
      <c r="U871" s="68"/>
      <c r="V871" s="68"/>
    </row>
    <row r="872" spans="1:22" x14ac:dyDescent="0.2">
      <c r="B872" s="86"/>
      <c r="C872" s="69"/>
      <c r="D872" s="69"/>
      <c r="E872" s="69"/>
      <c r="F872" s="69"/>
      <c r="G872" s="69"/>
      <c r="H872" s="69"/>
      <c r="I872" s="87"/>
      <c r="J872" s="69"/>
      <c r="K872" s="69"/>
      <c r="L872" s="69"/>
      <c r="M872" s="69"/>
      <c r="N872" s="69"/>
      <c r="O872" s="69"/>
      <c r="P872" s="69"/>
      <c r="Q872" s="69"/>
      <c r="R872" s="69"/>
      <c r="S872" s="87"/>
      <c r="T872" s="88"/>
      <c r="U872" s="68"/>
    </row>
    <row r="873" spans="1:22" x14ac:dyDescent="0.2">
      <c r="B873" s="70"/>
      <c r="C873" s="68"/>
      <c r="D873" s="68"/>
      <c r="E873" s="68"/>
      <c r="F873" s="68"/>
      <c r="G873" s="68"/>
      <c r="H873" s="68"/>
      <c r="I873" s="68"/>
      <c r="J873" s="68"/>
    </row>
    <row r="874" spans="1:22" x14ac:dyDescent="0.2">
      <c r="C874" s="68"/>
      <c r="D874" s="68"/>
      <c r="E874" s="68"/>
    </row>
  </sheetData>
  <mergeCells count="16">
    <mergeCell ref="Q22:R22"/>
    <mergeCell ref="Q451:R451"/>
    <mergeCell ref="C22:D22"/>
    <mergeCell ref="C451:D451"/>
    <mergeCell ref="E451:F451"/>
    <mergeCell ref="G451:H451"/>
    <mergeCell ref="E22:F22"/>
    <mergeCell ref="G22:H22"/>
    <mergeCell ref="K22:L22"/>
    <mergeCell ref="M22:N22"/>
    <mergeCell ref="M451:N451"/>
    <mergeCell ref="I22:J22"/>
    <mergeCell ref="O22:P22"/>
    <mergeCell ref="O451:P451"/>
    <mergeCell ref="I451:J451"/>
    <mergeCell ref="K451:L45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33" orientation="portrait" r:id="rId1"/>
  <headerFooter alignWithMargins="0">
    <oddHeader>&amp;C&amp;F</oddHeader>
  </headerFooter>
  <ignoredErrors>
    <ignoredError sqref="D484:F513 D516:F836 I484:P513 G485:G513 H516:P836 F454:Q483 H484 F453:Q453 Q485:Q515 P514:P515 Q581:Q611 G581:G611 Q613:Q642 Q709:Q738 G709:G737 Q741:Q836 G741:G836 Q517:Q54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Gradtagszahlen</vt:lpstr>
    </vt:vector>
  </TitlesOfParts>
  <Company>Stadtwerke Reutlingen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112020</dc:creator>
  <cp:lastModifiedBy>112020</cp:lastModifiedBy>
  <cp:lastPrinted>2015-02-03T08:39:28Z</cp:lastPrinted>
  <dcterms:created xsi:type="dcterms:W3CDTF">2012-09-03T09:23:34Z</dcterms:created>
  <dcterms:modified xsi:type="dcterms:W3CDTF">2023-03-01T08:33:21Z</dcterms:modified>
</cp:coreProperties>
</file>